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งานรายปี\รายงานผลการจัดซื้อจัดจ้างประจำปี\ปี 69\"/>
    </mc:Choice>
  </mc:AlternateContent>
  <bookViews>
    <workbookView xWindow="0" yWindow="0" windowWidth="28800" windowHeight="11910"/>
  </bookViews>
  <sheets>
    <sheet name="3 วิธี 2569" sheetId="1" r:id="rId1"/>
  </sheets>
  <definedNames>
    <definedName name="_xlnm.Print_Titles" localSheetId="0">'3 วิธี 2569'!$1:$2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2" i="1" l="1"/>
  <c r="E91" i="1"/>
  <c r="E90" i="1"/>
  <c r="D87" i="1"/>
  <c r="C87" i="1"/>
  <c r="E86" i="1"/>
  <c r="F86" i="1" s="1"/>
  <c r="F85" i="1"/>
  <c r="E85" i="1"/>
  <c r="E84" i="1"/>
  <c r="F84" i="1" s="1"/>
  <c r="E83" i="1"/>
  <c r="F83" i="1" s="1"/>
  <c r="E82" i="1"/>
  <c r="F82" i="1" s="1"/>
  <c r="E81" i="1"/>
  <c r="F81" i="1" s="1"/>
  <c r="E80" i="1"/>
  <c r="F80" i="1" s="1"/>
  <c r="F79" i="1"/>
  <c r="E79" i="1"/>
  <c r="E78" i="1"/>
  <c r="F78" i="1" s="1"/>
  <c r="E77" i="1"/>
  <c r="F77" i="1" s="1"/>
  <c r="E76" i="1"/>
  <c r="F76" i="1" s="1"/>
  <c r="E75" i="1"/>
  <c r="F75" i="1" s="1"/>
  <c r="E74" i="1"/>
  <c r="F74" i="1" s="1"/>
  <c r="F73" i="1"/>
  <c r="E73" i="1"/>
  <c r="E72" i="1"/>
  <c r="F72" i="1" s="1"/>
  <c r="E71" i="1"/>
  <c r="F71" i="1" s="1"/>
  <c r="E70" i="1"/>
  <c r="F70" i="1" s="1"/>
  <c r="E69" i="1"/>
  <c r="F69" i="1" s="1"/>
  <c r="E68" i="1"/>
  <c r="F68" i="1" s="1"/>
  <c r="F67" i="1"/>
  <c r="E67" i="1"/>
  <c r="E66" i="1"/>
  <c r="F66" i="1" s="1"/>
  <c r="E65" i="1"/>
  <c r="F65" i="1" s="1"/>
  <c r="E64" i="1"/>
  <c r="F64" i="1" s="1"/>
  <c r="E63" i="1"/>
  <c r="F63" i="1" s="1"/>
  <c r="E62" i="1"/>
  <c r="F62" i="1" s="1"/>
  <c r="F61" i="1"/>
  <c r="E61" i="1"/>
  <c r="E60" i="1"/>
  <c r="F60" i="1" s="1"/>
  <c r="E59" i="1"/>
  <c r="F59" i="1" s="1"/>
  <c r="E58" i="1"/>
  <c r="F58" i="1" s="1"/>
  <c r="E57" i="1"/>
  <c r="F57" i="1" s="1"/>
  <c r="E56" i="1"/>
  <c r="F56" i="1" s="1"/>
  <c r="F55" i="1"/>
  <c r="E55" i="1"/>
  <c r="E54" i="1"/>
  <c r="F54" i="1" s="1"/>
  <c r="E53" i="1"/>
  <c r="F53" i="1" s="1"/>
  <c r="E52" i="1"/>
  <c r="F52" i="1" s="1"/>
  <c r="E51" i="1"/>
  <c r="F51" i="1" s="1"/>
  <c r="E50" i="1"/>
  <c r="F50" i="1" s="1"/>
  <c r="D47" i="1"/>
  <c r="C47" i="1"/>
  <c r="C92" i="1" s="1"/>
  <c r="E46" i="1"/>
  <c r="F46" i="1" s="1"/>
  <c r="E45" i="1"/>
  <c r="F45" i="1" s="1"/>
  <c r="E44" i="1"/>
  <c r="F44" i="1" s="1"/>
  <c r="E43" i="1"/>
  <c r="F43" i="1" s="1"/>
  <c r="F42" i="1"/>
  <c r="E42" i="1"/>
  <c r="E41" i="1"/>
  <c r="F41" i="1" s="1"/>
  <c r="E40" i="1"/>
  <c r="F40" i="1" s="1"/>
  <c r="E39" i="1"/>
  <c r="F39" i="1" s="1"/>
  <c r="E38" i="1"/>
  <c r="F38" i="1" s="1"/>
  <c r="E37" i="1"/>
  <c r="F37" i="1" s="1"/>
  <c r="F36" i="1"/>
  <c r="E36" i="1"/>
  <c r="E35" i="1"/>
  <c r="F35" i="1" s="1"/>
  <c r="E34" i="1"/>
  <c r="F34" i="1" s="1"/>
  <c r="E33" i="1"/>
  <c r="F33" i="1" s="1"/>
  <c r="E32" i="1"/>
  <c r="F32" i="1" s="1"/>
  <c r="E31" i="1"/>
  <c r="F31" i="1" s="1"/>
  <c r="F30" i="1"/>
  <c r="E30" i="1"/>
  <c r="E29" i="1"/>
  <c r="F29" i="1" s="1"/>
  <c r="E28" i="1"/>
  <c r="F28" i="1" s="1"/>
  <c r="E27" i="1"/>
  <c r="F27" i="1" s="1"/>
  <c r="E26" i="1"/>
  <c r="F26" i="1" s="1"/>
  <c r="E25" i="1"/>
  <c r="F25" i="1" s="1"/>
  <c r="F24" i="1"/>
  <c r="E24" i="1"/>
  <c r="E23" i="1"/>
  <c r="F23" i="1" s="1"/>
  <c r="E22" i="1"/>
  <c r="F22" i="1" s="1"/>
  <c r="E21" i="1"/>
  <c r="F21" i="1" s="1"/>
  <c r="E20" i="1"/>
  <c r="F20" i="1" s="1"/>
  <c r="E19" i="1"/>
  <c r="F19" i="1" s="1"/>
  <c r="F18" i="1"/>
  <c r="E18" i="1"/>
  <c r="E17" i="1"/>
  <c r="F17" i="1" s="1"/>
  <c r="E16" i="1"/>
  <c r="F16" i="1" s="1"/>
  <c r="E15" i="1"/>
  <c r="F15" i="1" s="1"/>
  <c r="E14" i="1"/>
  <c r="F14" i="1" s="1"/>
  <c r="E13" i="1"/>
  <c r="F13" i="1" s="1"/>
  <c r="F12" i="1"/>
  <c r="E12" i="1"/>
  <c r="E11" i="1"/>
  <c r="F11" i="1" s="1"/>
  <c r="E10" i="1"/>
  <c r="F10" i="1" s="1"/>
  <c r="E9" i="1"/>
  <c r="F9" i="1" s="1"/>
  <c r="F8" i="1"/>
  <c r="E8" i="1"/>
  <c r="F7" i="1" s="1"/>
  <c r="E7" i="1"/>
  <c r="F6" i="1"/>
  <c r="E6" i="1"/>
  <c r="E5" i="1"/>
  <c r="E47" i="1" s="1"/>
  <c r="F87" i="1" l="1"/>
  <c r="F90" i="1"/>
  <c r="F91" i="1"/>
  <c r="E87" i="1"/>
  <c r="E92" i="1" s="1"/>
  <c r="F5" i="1"/>
  <c r="F47" i="1" s="1"/>
  <c r="F92" i="1" l="1"/>
</calcChain>
</file>

<file path=xl/sharedStrings.xml><?xml version="1.0" encoding="utf-8"?>
<sst xmlns="http://schemas.openxmlformats.org/spreadsheetml/2006/main" count="269" uniqueCount="81">
  <si>
    <t>ลำดับ</t>
  </si>
  <si>
    <t>ชื่อโครงการ</t>
  </si>
  <si>
    <t>งบประมาณที่ได้รับ(บาท)</t>
  </si>
  <si>
    <t>งบประมาณที่ใช้จริง(บาท)</t>
  </si>
  <si>
    <t>ส่วนต่าง(บาท)</t>
  </si>
  <si>
    <t>คิดเป็นร้อยละ</t>
  </si>
  <si>
    <t>ประเภทการจัดหา</t>
  </si>
  <si>
    <t>หมายเหตุ</t>
  </si>
  <si>
    <t>จัดซื้อ</t>
  </si>
  <si>
    <t>จัดจ้าง</t>
  </si>
  <si>
    <t>วิธีเฉพาะเจาะจง</t>
  </si>
  <si>
    <t>หมวดครุภัณฑ์</t>
  </si>
  <si>
    <t xml:space="preserve"> เครื่องพิมพ์ Multifunction เลเซอร์ หรือ LED ขาวดำ</t>
  </si>
  <si>
    <t>ü</t>
  </si>
  <si>
    <t>เงินงบประมาณ</t>
  </si>
  <si>
    <t>เครื่องสำรองไฟฟ้า ขนาด 800 VA</t>
  </si>
  <si>
    <t>เครื่องพิมพ์เลเซอร์ หรือ LED ขาวดำ ชนิด Network แบบที่ 1</t>
  </si>
  <si>
    <t>เครื่องคอมพิวเตอร์โน้ตบุ๊ก สำหรับงานประมวลผล</t>
  </si>
  <si>
    <t>เก้าอี้สำนักงาน (พนักพิงสูง)</t>
  </si>
  <si>
    <t>โต๊ะทำงานระดับวิชาการ ขนาด 5 ฟุต</t>
  </si>
  <si>
    <t>ตู้เก็บเอกสาร กระจกบานเลื่อน</t>
  </si>
  <si>
    <t>ถังต้มน้ำร้อนสแตนเลส</t>
  </si>
  <si>
    <t>ติดตั้งระบบผลิตไฟฟ้าพลังงานแสงอาทิตย์ (Solar Rooftop) องค์การบริหารส่วนตำบลคลองหินปูน อำเภอวังน้ำเย็น จังหวัดสระแก้ว</t>
  </si>
  <si>
    <t>เงินสะสม</t>
  </si>
  <si>
    <t>เครื่องตรวจคลื่นไฟฟ้าหัวใจ (EKG12LEAD) สถานีอนามัยคลองหินปูน อำเภอวังน้ำเย็น จังหวัดสระแก้ว</t>
  </si>
  <si>
    <t>เงินอุดหนุน</t>
  </si>
  <si>
    <t>เครื่องวัดความดันโลหิตชนิดอัติโนมัติแบบสอดแขน สถานีอนามัยคลองตาสูตร องค์การบริหารส่วนตำบลคลองหินปูน อำเภอวังน้ำเย็น จังหวัดสระแก้ว</t>
  </si>
  <si>
    <t>ติดตั้งระบบผลิตไฟฟ้าพลังงานแสงอาทิตย์ (Solar Rooftop) สถานีอนามัยคลองหินปูน อำเภอวังน้ำเย็น จังหวัดสระแก้ว</t>
  </si>
  <si>
    <t>ติดตั้งระบบผลิตไฟฟ้าพลังงานแสงอาทิตย์ (Solar Rooftop) ศูนย์พัฒนาเด็กเล็กองค์การบริหารส่วนตำบลคลองหินปูน อำเภอวังน้ำเย็น จังหวัดสระแก้ว</t>
  </si>
  <si>
    <t>เครื่องวัดความอิ่มตัวของออกซิเจนในเลือด ของกองสาธารณสุขและสิ่งแวดล้อม</t>
  </si>
  <si>
    <t>เครื่องปรับอากาศแบบติดผนัง (ระบบ inverter) ขนาด 36,200 BTU ยี่ห้อเซ็นทรัลแอร์</t>
  </si>
  <si>
    <t>เครื่องปรับอากาศแบบติดผนัง (ระบบ inverter) ขนาด 32,000 BTU ยี่ห้อเซ็นทรัลแอร์</t>
  </si>
  <si>
    <t>เครื่องปรับอากาศแบบติดผนัง (ระบบ inverter) ขนาด 25,100 BTU ยี่ห้อเซ็นทรัลแอร์</t>
  </si>
  <si>
    <t>เครื่องปรับอากาศแบบติดผนัง (ระบบ inverter) ขนาด 18,500 BTU ยี่ห้อเซ็นทรัลแอร์</t>
  </si>
  <si>
    <t>รวม</t>
  </si>
  <si>
    <t>หมวดที่ดินและสิ่งก่อสร้าง</t>
  </si>
  <si>
    <t>โครงการก่อสร้างถนนคอนกรีตเสริมเหล็ก หมู่ที่ 1 บ้านค่ายเจริญ (ซอยหน้าวัด) ตำบลคลองหินปูน อำเภอวังน้ำเย็น จังหวัดสระแก้ว</t>
  </si>
  <si>
    <t>โครงการก่อสร้างถนนคอนกรีตเสริมเหล็ก หมู่ที่ 5 บ้านดอนดินแดง (ซอยหลังโรงเรียน) ตำบลคลองหินปูน อำเภอวังน้ำเย็น จังหวัดสระแก้ว</t>
  </si>
  <si>
    <t>โครงการก่อสร้างถนนคอนกรีตเสริมเหล็ก หมู่ที่ 7 บ้านหนองสมบูรณ์ (ซอยระเบาะ-ฝาย หมู่ที่ 14) ตำบลคลองหินปูน อำเภอวังน้ำเย็น จังหวัดสระแก้ว</t>
  </si>
  <si>
    <t>โครงการก่อสร้างถนนคอนกรีตเสริมเหล็ก หมู่ที่ 10 บ้านคลองตาสูตร (ซอยนายเศรษ พิศผล) ตำบลคลองหินปูน อำเภอวังน้ำเย็น จังหวัดสระแก้ว</t>
  </si>
  <si>
    <t>โครงการก่อสร้างถนนคอนกรีตเสริมเหล็ก หมู่ที่ 16 บ้านคลองตะเคียนพัฒนา (ซอย อบต.สังวาลย์) ตำบลคลองหินปูน อำเภอวังน้ำเย็น จังหวัดสระแก้ว</t>
  </si>
  <si>
    <t>โครงการปรับปรุงผิวทางแอสฟัลท์ติกคอนกรีต หมู่ที่ 2 บ้านคลองหินปูน (ซอยกลางบ้าน) ตำบลคลองหินปูน อำเภอวังน้ำเย็น จังหวัดสระแก้ว</t>
  </si>
  <si>
    <t>โครงการปรับปรุงผิวทางแอสฟัลท์ติกคอนกรีต หมู่ที่ 3 บ้านวังยาว (ซอยกลางบ้าน) ตำบลคลองหินปูน อำเภอวังน้ำเย็น จังหวัดสระแก้ว</t>
  </si>
  <si>
    <t>โครงการปรับปรุงศาลาอเนกประสงค์ หมู่ที่ 14 บ้านเนินสะอาด ตำบลคลองหินปูน อำเภอวังน้ำเย็น จังหวัดสระแก้ว</t>
  </si>
  <si>
    <t>โครงการก่อสร้างไฟฟ้าส่องสว่างพลังงานแสงอาทิตย์ หมู่ที่ 9 บ้านคลองแก ตำบลคลองหินปูน อำเภอวังน้ำเย็น จังหวัดสระแก้ว</t>
  </si>
  <si>
    <t>โครงการก่อสร้างไฟฟ้าส่องสว่างพลังงานแสงอาทิตย์ หมู่ที่ 10 บ้านคลองตาสูตร ตำบลคลองหินปูน อำเภอวังน้ำเย็น จังหวัดสระแก้ว</t>
  </si>
  <si>
    <t xml:space="preserve"> โครงการก่อสร้างหลังคารอบเมรุสำนักสงฆ์ทรัพย์เจริญ หมู่ที่ 11 บ้านทรัพย์เจริญ ตำบลคลองหินปูน อำเภอวังน้ำเย็น จังหวัดสระแก้ว</t>
  </si>
  <si>
    <t>โครงการก่อสร้างระบบกระจายเสียง (หอกระจายข่าวไร้สาย) หมู่ที่ 1 บ้านค่ายเจริญ ตำบลคลองหินปูน อำเภอวังน้ำเย็น จังหวัดสระแก้ว</t>
  </si>
  <si>
    <t>โครงการก่อสร้างระบบกระจายเสียง (หอกระจายข่าวไร้สาย) หมู่ที่ 10 บ้านคลองตาสูตร ตำบลคลองหินปูน อำเภอวังน้ำเย็น จังหวัดสระแก้ว</t>
  </si>
  <si>
    <t>โครงการก่อสร้างระบบกระจายเสียง (หอกระจายข่าวไร้สาย) หมู่ที่ 11 บ้านทรัพย์เจริญ ตำบลคลองหินปูน อำเภอวังน้ำเย็น จังหวัดสระแก้ว</t>
  </si>
  <si>
    <t>โครงการก่อสร้างระบบกระจายเสียง (หอกระจายข่าวไร้สาย) หมู่ที่ 12 บ้านนำเจริญ ตำบลคลองหินปูน อำเภอวังน้ำเย็น จังหวัดสระแก้ว</t>
  </si>
  <si>
    <t>โครงการก่อสร้างระบบกระจายเสียง (หอกระจายข่าวไร้สาย) หมู่ที่ 15 บ้านคลองตาสูตรพัฒนา ตำบลคลองหินปูน อำเภอวังน้ำเย็น จังหวัดสระแก้ว</t>
  </si>
  <si>
    <t>โครงการก่อสร้างไฟฟ้าส่องสว่างพลังงานแสงอาทิตย์ หมู่ที่ 2 บ้านคลองหินปูน ตำบลคลองหินปูน อำเภอวังน้ำเย็น จังหวัดสระแก้ว</t>
  </si>
  <si>
    <t>โครงการก่อสร้างถนนคอนกรีตเสริมเหล็ก หมู่ที่ 1 บ้านค่ายเจริญ (ซอยข้างโรงเรียน) ตำบลคลองหินปูน อำเภอวังน้ำเย็น จังหวัดสระแก้ว</t>
  </si>
  <si>
    <t>โครงการก่อสร้างถนนคอนกรีตเสริมเหล็ก หมู่ที่ 4 บ้านโนนสมบัติ (ซอย 2) ตำบลคลองหินปูน อำเภอวังน้ำเย็น จังหวัดสระแก้ว</t>
  </si>
  <si>
    <t>โครงการก่อสร้างถนนคอนกรีตเสริมเหล็ก หมู่ที่ 5 บ้านดอนดินแดง (ซอยหน้าวัด – คลองคุ้ม) ตำบลคลองหินปูน อำเภอวังน้ำเย็น จังหวัดสระแก้ว</t>
  </si>
  <si>
    <t>โครงการก่อสร้างถนนคอนกรีตเสริมเหล็ก หมู่ที่ 6 บ้านบ่อลูกรัง (ซอยป้าลี) ตำบลคลองหินปูน อำเภอวังน้ำเย็น จังหวัดสระแก้ว</t>
  </si>
  <si>
    <t>โครงการก่อสร้างถนนคอนกรีตเสริมเหล็ก หมู่ที่ 6 บ้านบ่อลูกรัง (ซอยตาประสิทธิ์) ตำบลคลองหินปูน อำเภอวังน้ำเย็น จังหวัดสระแก้ว</t>
  </si>
  <si>
    <t>โครงการก่อสร้างถนนคอนกรีตเสริมเหล็ก หมู่ที่ 7 บ้านหนองสมบูรณ์ (ซอยระเบาะ-ฝาย หมู่ที่14) ตำบลคลองหินปูน อำเภอวังน้ำเย็น จังหวัดสระแก้ว</t>
  </si>
  <si>
    <t>โครงการก่อสร้างถนนคอนกรีตเสริมเหล็ก หมู่ที่ 8 บ้านคลองฝักมีด (ซอยทางไปเขานันทา) ตำบลคลองหินปูน อำเภอวังน้ำเย็น จังหวัดสระแก้ว</t>
  </si>
  <si>
    <t>โครงการก่อสร้างถนนคอนกรีตเสริมเหล็ก หมู่ที่ 12 บ้านนำเจริญ (ซอยบ้านผู้ช่วยพิมล คุ้มไทยนิยม) ตำบลคลองหินปูน อำเภอวังน้ำเย็น จังหวัดสระแก้ว</t>
  </si>
  <si>
    <t>โครงการก่อสร้างถนนคอนกรีตเสริมเหล็ก หมู่ที่ 14 บ้านเนินสะอาด (ซอยบ้านนายธนวัฒน์) ตำบลคลองหินปูน อำเภอวังน้ำเย็น จังหวัดสระแก้ว</t>
  </si>
  <si>
    <t>โครงการก่อสร้างถนนคอนกรีตเสริมเหล็ก หมู่ที่ 15 บ้านคลองตาสูตรพัฒนา (ซอยป้านะ) ตำบลคลองหินปูน อำเภอวังน้ำเย็น จังหวัดสระแก้ว</t>
  </si>
  <si>
    <t>โครงการก่อสร้างถนนคอนกรีตเสริมเหล็ก หมู่ที่ 16 บ้านคลองตะเคียนพัฒนา (ซอยผู้กองน้อย) ตำบลคลองหินปูน อำเภอวังน้ำเย็น จังหวัดสระแก้ว</t>
  </si>
  <si>
    <t>โครงการปรับปรุงศาลาอเนกประสงค์ หมู่ที่ 9 บ้านคลองแก ตำบลคลองหินปูน อำเภอวังน้ำเย็น จังหวัดสระแก้ว</t>
  </si>
  <si>
    <t>โครงการยกระดับถนนลูกรัง หมู่ที่ 8 บ้านคลองฝักมีด (ซอยนายมนตรี) ตำบลคลองหินปูน อำเภอวังน้ำเย็น จังหวัดสระแก้ว</t>
  </si>
  <si>
    <t>โครงการยกระดับถนนลูกรัง หมู่ที่ 15 บ้านคลองตาสูตรพัฒนา (ซอยประภาศิลป์) ตำบลคลองหินปูน อำเภอวังน้ำเย็น จังหวัดสระแก้ว</t>
  </si>
  <si>
    <t>โครงการปรับปรุง/ซ่อมแซมบ้านพักสถานีอนามัยคลองตาสูตร องค์การบริหารส่วนตำบลคลองหินปูน ตำบลคลองหินปูน อำเภอวังน้ำเย็น จังหวัดสระแก้ว</t>
  </si>
  <si>
    <t>โครงการปรับปรุงศูนย์พัฒนาเด็กเล็ก องค์การบริหารส่วนตำบลคลองหินปูน อำเภอวังน้ำเย็น จังหวัดสระแก้ว</t>
  </si>
  <si>
    <t>โครงการปรับปรุงลานคอนกรีตเสริมเหล็กสถานีอนามัยคลองหินปูน ตำบลคลองหินปูน อำเภอวังน้ำเย็น จังหวัดสระแก้ว</t>
  </si>
  <si>
    <t>วิธีประกวดราคาอิเล็กทรอนิกส์ (e-bidding)</t>
  </si>
  <si>
    <t>โครงการก่อสร้างถนนคอนกรีตเสริมเหล็ก หมู่ที่ 1-หมู่ที่ 11 เส้นสหกรณ์ฝั่งตะวันตก ตำบลคลองหินปูน อำเภอวังน้ำเย็น จังหวัดสระแก้ว</t>
  </si>
  <si>
    <r>
      <t xml:space="preserve">โครงการก่อสร้างถนนคอนกรีตเสริมเหล็ก หมู่ที่ 1 </t>
    </r>
    <r>
      <rPr>
        <b/>
        <sz val="16"/>
        <color theme="1"/>
        <rFont val="TH SarabunIT๙"/>
        <family val="2"/>
      </rPr>
      <t>-</t>
    </r>
    <r>
      <rPr>
        <sz val="16"/>
        <color theme="1"/>
        <rFont val="TH SarabunIT๙"/>
        <family val="2"/>
      </rPr>
      <t xml:space="preserve"> หมู่ที่ 11 เส้นสหกรณ์ฝั่งตะวันตก องค์การบริหารส่วนตำบลคลองหินปูน อำเภอวังน้ำเย็น จังหวัดสระแก้ว</t>
    </r>
  </si>
  <si>
    <t>รวมทั้งสิ้น (เฉพาะเจาะจง)</t>
  </si>
  <si>
    <t xml:space="preserve"> (นางพรนภา   ใจเที่ยง)  </t>
  </si>
  <si>
    <t xml:space="preserve">  (นางสาวดารา  เสียงล้ำ)   </t>
  </si>
  <si>
    <t xml:space="preserve">ผู้ช่วยเจ้าพนักงานพัสดุ </t>
  </si>
  <si>
    <t xml:space="preserve"> หัวหน้าฝ่ายการเงินและบัญชี รักษาราชการแทน </t>
  </si>
  <si>
    <t>ผู้จัดทำ</t>
  </si>
  <si>
    <t>ผู้อำนวยการกองคลัง</t>
  </si>
  <si>
    <t>ผู้ตรวจสอบ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</si>
</sst>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  <font>
      <sz val="16"/>
      <name val="Wingdings"/>
      <charset val="2"/>
    </font>
    <font>
      <sz val="17"/>
      <name val="TH SarabunIT๙"/>
      <family val="2"/>
    </font>
    <font>
      <b/>
      <sz val="16"/>
      <name val="TH SarabunIT๙"/>
      <family val="2"/>
    </font>
    <font>
      <sz val="10"/>
      <name val="Arial"/>
      <family val="2"/>
    </font>
    <font>
      <sz val="16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8" fillId="0" borderId="0"/>
  </cellStyleXfs>
  <cellXfs count="83">
    <xf numFmtId="0" fontId="0" fillId="0" borderId="0" xfId="0"/>
    <xf numFmtId="0" fontId="2" fillId="0" borderId="1" xfId="0" applyFont="1" applyBorder="1" applyAlignment="1">
      <alignment horizontal="center" vertical="top"/>
    </xf>
    <xf numFmtId="43" fontId="2" fillId="0" borderId="1" xfId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3" fontId="2" fillId="0" borderId="1" xfId="1" applyFont="1" applyBorder="1" applyAlignment="1">
      <alignment horizontal="left" vertical="top"/>
    </xf>
    <xf numFmtId="2" fontId="2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43" fontId="4" fillId="0" borderId="1" xfId="1" applyFont="1" applyBorder="1" applyAlignment="1">
      <alignment horizontal="right" vertical="center"/>
    </xf>
    <xf numFmtId="2" fontId="4" fillId="0" borderId="1" xfId="1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43" fontId="4" fillId="0" borderId="1" xfId="2" applyNumberFormat="1" applyFont="1" applyBorder="1" applyAlignment="1" applyProtection="1">
      <alignment horizontal="right" vertical="center" wrapText="1"/>
      <protection locked="0"/>
    </xf>
    <xf numFmtId="43" fontId="4" fillId="0" borderId="1" xfId="3" applyNumberFormat="1" applyFont="1" applyFill="1" applyBorder="1" applyAlignment="1">
      <alignment horizontal="right" vertical="center"/>
    </xf>
    <xf numFmtId="43" fontId="4" fillId="0" borderId="1" xfId="3" applyFont="1" applyFill="1" applyBorder="1" applyAlignment="1">
      <alignment horizontal="right" vertical="center"/>
    </xf>
    <xf numFmtId="43" fontId="4" fillId="0" borderId="2" xfId="3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43" fontId="6" fillId="2" borderId="3" xfId="1" applyFont="1" applyFill="1" applyBorder="1" applyAlignment="1">
      <alignment horizontal="right" vertical="top"/>
    </xf>
    <xf numFmtId="43" fontId="6" fillId="2" borderId="1" xfId="1" applyFont="1" applyFill="1" applyBorder="1" applyAlignment="1">
      <alignment horizontal="right" vertical="top"/>
    </xf>
    <xf numFmtId="43" fontId="6" fillId="2" borderId="4" xfId="1" applyFont="1" applyFill="1" applyBorder="1" applyAlignment="1">
      <alignment horizontal="right" vertical="top"/>
    </xf>
    <xf numFmtId="0" fontId="7" fillId="0" borderId="1" xfId="0" applyFont="1" applyBorder="1" applyAlignment="1">
      <alignment horizontal="center" vertical="top" wrapText="1"/>
    </xf>
    <xf numFmtId="43" fontId="7" fillId="0" borderId="1" xfId="1" applyFont="1" applyBorder="1" applyAlignment="1">
      <alignment vertical="top"/>
    </xf>
    <xf numFmtId="4" fontId="7" fillId="0" borderId="1" xfId="1" applyNumberFormat="1" applyFont="1" applyBorder="1" applyAlignment="1">
      <alignment vertical="top"/>
    </xf>
    <xf numFmtId="2" fontId="7" fillId="0" borderId="1" xfId="1" applyNumberFormat="1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43" fontId="4" fillId="0" borderId="1" xfId="1" applyFont="1" applyBorder="1" applyAlignment="1">
      <alignment vertical="top"/>
    </xf>
    <xf numFmtId="2" fontId="4" fillId="0" borderId="1" xfId="1" applyNumberFormat="1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43" fontId="4" fillId="0" borderId="1" xfId="1" applyNumberFormat="1" applyFont="1" applyBorder="1" applyAlignment="1">
      <alignment vertical="top"/>
    </xf>
    <xf numFmtId="0" fontId="4" fillId="0" borderId="0" xfId="0" applyNumberFormat="1" applyFont="1" applyAlignment="1">
      <alignment vertical="top"/>
    </xf>
    <xf numFmtId="43" fontId="4" fillId="0" borderId="1" xfId="1" applyFont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43" fontId="4" fillId="2" borderId="1" xfId="1" applyFont="1" applyFill="1" applyBorder="1" applyAlignment="1">
      <alignment vertical="top"/>
    </xf>
    <xf numFmtId="43" fontId="4" fillId="0" borderId="0" xfId="0" applyNumberFormat="1" applyFont="1" applyAlignment="1">
      <alignment vertical="top"/>
    </xf>
    <xf numFmtId="0" fontId="4" fillId="0" borderId="5" xfId="4" applyFont="1" applyFill="1" applyBorder="1" applyAlignment="1">
      <alignment vertical="top" wrapText="1"/>
    </xf>
    <xf numFmtId="43" fontId="4" fillId="0" borderId="1" xfId="1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3" fontId="3" fillId="0" borderId="1" xfId="1" applyFont="1" applyBorder="1" applyAlignment="1">
      <alignment vertical="top"/>
    </xf>
    <xf numFmtId="2" fontId="3" fillId="0" borderId="1" xfId="1" applyNumberFormat="1" applyFont="1" applyBorder="1" applyAlignment="1">
      <alignment vertical="top"/>
    </xf>
    <xf numFmtId="0" fontId="9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43" fontId="2" fillId="0" borderId="1" xfId="1" applyFont="1" applyBorder="1" applyAlignment="1">
      <alignment vertical="top"/>
    </xf>
    <xf numFmtId="43" fontId="2" fillId="0" borderId="1" xfId="1" applyNumberFormat="1" applyFont="1" applyBorder="1" applyAlignment="1">
      <alignment vertical="top"/>
    </xf>
    <xf numFmtId="2" fontId="2" fillId="0" borderId="1" xfId="1" applyNumberFormat="1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43" fontId="3" fillId="0" borderId="1" xfId="1" applyNumberFormat="1" applyFont="1" applyBorder="1" applyAlignment="1">
      <alignment vertical="top"/>
    </xf>
    <xf numFmtId="0" fontId="3" fillId="0" borderId="0" xfId="0" applyFont="1" applyBorder="1" applyAlignment="1">
      <alignment horizontal="center" vertical="top"/>
    </xf>
    <xf numFmtId="43" fontId="3" fillId="0" borderId="0" xfId="1" applyFont="1" applyBorder="1" applyAlignment="1">
      <alignment vertical="top"/>
    </xf>
    <xf numFmtId="43" fontId="3" fillId="0" borderId="0" xfId="1" applyNumberFormat="1" applyFont="1" applyBorder="1" applyAlignment="1">
      <alignment vertical="top"/>
    </xf>
    <xf numFmtId="2" fontId="3" fillId="0" borderId="0" xfId="1" applyNumberFormat="1" applyFont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43" fontId="2" fillId="0" borderId="0" xfId="1" applyFont="1" applyBorder="1" applyAlignment="1">
      <alignment vertical="top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/>
    </xf>
    <xf numFmtId="43" fontId="2" fillId="0" borderId="0" xfId="1" applyFont="1" applyAlignment="1">
      <alignment vertical="top"/>
    </xf>
    <xf numFmtId="2" fontId="2" fillId="0" borderId="0" xfId="1" applyNumberFormat="1" applyFont="1" applyAlignment="1">
      <alignment vertical="top"/>
    </xf>
  </cellXfs>
  <cellStyles count="5">
    <cellStyle name="Normal 2" xfId="4"/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tabSelected="1" showWhiteSpace="0" topLeftCell="A85" zoomScale="81" zoomScaleNormal="81" workbookViewId="0">
      <selection activeCell="C96" sqref="C96"/>
    </sheetView>
  </sheetViews>
  <sheetFormatPr defaultColWidth="9" defaultRowHeight="20.25" x14ac:dyDescent="0.2"/>
  <cols>
    <col min="1" max="1" width="5.125" style="4" bestFit="1" customWidth="1"/>
    <col min="2" max="2" width="28.375" style="4" customWidth="1"/>
    <col min="3" max="3" width="17.375" style="81" customWidth="1"/>
    <col min="4" max="4" width="19.5" style="81" bestFit="1" customWidth="1"/>
    <col min="5" max="5" width="15.125" style="82" bestFit="1" customWidth="1"/>
    <col min="6" max="6" width="10.25" style="81" customWidth="1"/>
    <col min="7" max="7" width="7.75" style="69" customWidth="1"/>
    <col min="8" max="8" width="7.75" style="4" customWidth="1"/>
    <col min="9" max="9" width="13.125" style="4" customWidth="1"/>
    <col min="10" max="11" width="9" style="4"/>
    <col min="12" max="12" width="14.5" style="4" customWidth="1"/>
    <col min="13" max="16384" width="9" style="4"/>
  </cols>
  <sheetData>
    <row r="1" spans="1:9" x14ac:dyDescent="0.2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1" t="s">
        <v>6</v>
      </c>
      <c r="H1" s="1"/>
      <c r="I1" s="1" t="s">
        <v>7</v>
      </c>
    </row>
    <row r="2" spans="1:9" x14ac:dyDescent="0.2">
      <c r="A2" s="1"/>
      <c r="B2" s="1"/>
      <c r="C2" s="2"/>
      <c r="D2" s="2"/>
      <c r="E2" s="3"/>
      <c r="F2" s="2"/>
      <c r="G2" s="5" t="s">
        <v>8</v>
      </c>
      <c r="H2" s="5" t="s">
        <v>9</v>
      </c>
      <c r="I2" s="1"/>
    </row>
    <row r="3" spans="1:9" x14ac:dyDescent="0.2">
      <c r="A3" s="6" t="s">
        <v>10</v>
      </c>
      <c r="B3" s="7"/>
      <c r="C3" s="7"/>
      <c r="D3" s="7"/>
      <c r="E3" s="7"/>
      <c r="F3" s="7"/>
      <c r="G3" s="7"/>
      <c r="H3" s="7"/>
      <c r="I3" s="7"/>
    </row>
    <row r="4" spans="1:9" x14ac:dyDescent="0.2">
      <c r="A4" s="8"/>
      <c r="B4" s="8" t="s">
        <v>11</v>
      </c>
      <c r="C4" s="8"/>
      <c r="D4" s="9"/>
      <c r="E4" s="10"/>
      <c r="F4" s="8"/>
      <c r="G4" s="5"/>
      <c r="H4" s="8"/>
      <c r="I4" s="8"/>
    </row>
    <row r="5" spans="1:9" s="18" customFormat="1" ht="40.5" x14ac:dyDescent="0.2">
      <c r="A5" s="11">
        <v>1</v>
      </c>
      <c r="B5" s="12" t="s">
        <v>12</v>
      </c>
      <c r="C5" s="13">
        <v>10000</v>
      </c>
      <c r="D5" s="13">
        <v>10000</v>
      </c>
      <c r="E5" s="14">
        <f t="shared" ref="E5:E46" si="0">C5-D5</f>
        <v>0</v>
      </c>
      <c r="F5" s="14">
        <f>E5*100/C47</f>
        <v>0</v>
      </c>
      <c r="G5" s="15" t="s">
        <v>13</v>
      </c>
      <c r="H5" s="16"/>
      <c r="I5" s="17" t="s">
        <v>14</v>
      </c>
    </row>
    <row r="6" spans="1:9" s="18" customFormat="1" x14ac:dyDescent="0.2">
      <c r="A6" s="11">
        <v>2</v>
      </c>
      <c r="B6" s="12" t="s">
        <v>15</v>
      </c>
      <c r="C6" s="19">
        <v>2450</v>
      </c>
      <c r="D6" s="19">
        <v>2450</v>
      </c>
      <c r="E6" s="14">
        <f t="shared" si="0"/>
        <v>0</v>
      </c>
      <c r="F6" s="14">
        <f>E6*100/C47</f>
        <v>0</v>
      </c>
      <c r="G6" s="15" t="s">
        <v>13</v>
      </c>
      <c r="H6" s="16"/>
      <c r="I6" s="17" t="s">
        <v>14</v>
      </c>
    </row>
    <row r="7" spans="1:9" s="18" customFormat="1" ht="40.5" x14ac:dyDescent="0.2">
      <c r="A7" s="11">
        <v>3</v>
      </c>
      <c r="B7" s="12" t="s">
        <v>16</v>
      </c>
      <c r="C7" s="13">
        <v>8900</v>
      </c>
      <c r="D7" s="13">
        <v>8900</v>
      </c>
      <c r="E7" s="14">
        <f t="shared" si="0"/>
        <v>0</v>
      </c>
      <c r="F7" s="14">
        <f>E8*100/C47</f>
        <v>0</v>
      </c>
      <c r="G7" s="15" t="s">
        <v>13</v>
      </c>
      <c r="H7" s="16"/>
      <c r="I7" s="17" t="s">
        <v>14</v>
      </c>
    </row>
    <row r="8" spans="1:9" s="18" customFormat="1" ht="40.5" x14ac:dyDescent="0.2">
      <c r="A8" s="11">
        <v>4</v>
      </c>
      <c r="B8" s="12" t="s">
        <v>16</v>
      </c>
      <c r="C8" s="13">
        <v>8900</v>
      </c>
      <c r="D8" s="13">
        <v>8900</v>
      </c>
      <c r="E8" s="14">
        <f t="shared" si="0"/>
        <v>0</v>
      </c>
      <c r="F8" s="14">
        <f>C8-D8</f>
        <v>0</v>
      </c>
      <c r="G8" s="15" t="s">
        <v>13</v>
      </c>
      <c r="H8" s="16"/>
      <c r="I8" s="17" t="s">
        <v>14</v>
      </c>
    </row>
    <row r="9" spans="1:9" s="18" customFormat="1" ht="40.5" x14ac:dyDescent="0.2">
      <c r="A9" s="11">
        <v>5</v>
      </c>
      <c r="B9" s="12" t="s">
        <v>16</v>
      </c>
      <c r="C9" s="13">
        <v>8900</v>
      </c>
      <c r="D9" s="13">
        <v>8900</v>
      </c>
      <c r="E9" s="14">
        <f t="shared" si="0"/>
        <v>0</v>
      </c>
      <c r="F9" s="14">
        <f>E9*100/C47</f>
        <v>0</v>
      </c>
      <c r="G9" s="15" t="s">
        <v>13</v>
      </c>
      <c r="H9" s="16"/>
      <c r="I9" s="17" t="s">
        <v>14</v>
      </c>
    </row>
    <row r="10" spans="1:9" s="18" customFormat="1" ht="40.5" x14ac:dyDescent="0.2">
      <c r="A10" s="11">
        <v>6</v>
      </c>
      <c r="B10" s="12" t="s">
        <v>16</v>
      </c>
      <c r="C10" s="13">
        <v>8900</v>
      </c>
      <c r="D10" s="13">
        <v>8900</v>
      </c>
      <c r="E10" s="14">
        <f t="shared" si="0"/>
        <v>0</v>
      </c>
      <c r="F10" s="14">
        <f>E10*100/C47</f>
        <v>0</v>
      </c>
      <c r="G10" s="15" t="s">
        <v>13</v>
      </c>
      <c r="H10" s="16"/>
      <c r="I10" s="17" t="s">
        <v>14</v>
      </c>
    </row>
    <row r="11" spans="1:9" s="18" customFormat="1" ht="40.5" x14ac:dyDescent="0.2">
      <c r="A11" s="11">
        <v>7</v>
      </c>
      <c r="B11" s="12" t="s">
        <v>16</v>
      </c>
      <c r="C11" s="13">
        <v>8900</v>
      </c>
      <c r="D11" s="13">
        <v>8900</v>
      </c>
      <c r="E11" s="14">
        <f t="shared" si="0"/>
        <v>0</v>
      </c>
      <c r="F11" s="14">
        <f>E11*100/C47</f>
        <v>0</v>
      </c>
      <c r="G11" s="15" t="s">
        <v>13</v>
      </c>
      <c r="H11" s="16"/>
      <c r="I11" s="17" t="s">
        <v>14</v>
      </c>
    </row>
    <row r="12" spans="1:9" s="18" customFormat="1" ht="40.5" x14ac:dyDescent="0.2">
      <c r="A12" s="11">
        <v>8</v>
      </c>
      <c r="B12" s="12" t="s">
        <v>16</v>
      </c>
      <c r="C12" s="13">
        <v>8900</v>
      </c>
      <c r="D12" s="13">
        <v>8900</v>
      </c>
      <c r="E12" s="14">
        <f t="shared" si="0"/>
        <v>0</v>
      </c>
      <c r="F12" s="14">
        <f>E12*100/C47</f>
        <v>0</v>
      </c>
      <c r="G12" s="15" t="s">
        <v>13</v>
      </c>
      <c r="H12" s="16"/>
      <c r="I12" s="17" t="s">
        <v>14</v>
      </c>
    </row>
    <row r="13" spans="1:9" s="18" customFormat="1" ht="40.5" x14ac:dyDescent="0.2">
      <c r="A13" s="11">
        <v>9</v>
      </c>
      <c r="B13" s="12" t="s">
        <v>16</v>
      </c>
      <c r="C13" s="13">
        <v>8900</v>
      </c>
      <c r="D13" s="13">
        <v>8900</v>
      </c>
      <c r="E13" s="14">
        <f t="shared" si="0"/>
        <v>0</v>
      </c>
      <c r="F13" s="14">
        <f>E13*100/C47</f>
        <v>0</v>
      </c>
      <c r="G13" s="15" t="s">
        <v>13</v>
      </c>
      <c r="H13" s="16"/>
      <c r="I13" s="17" t="s">
        <v>14</v>
      </c>
    </row>
    <row r="14" spans="1:9" s="18" customFormat="1" x14ac:dyDescent="0.2">
      <c r="A14" s="11">
        <v>10</v>
      </c>
      <c r="B14" s="12" t="s">
        <v>15</v>
      </c>
      <c r="C14" s="20">
        <v>2450</v>
      </c>
      <c r="D14" s="20">
        <v>2450</v>
      </c>
      <c r="E14" s="14">
        <f t="shared" si="0"/>
        <v>0</v>
      </c>
      <c r="F14" s="14">
        <f>E14*100/C47</f>
        <v>0</v>
      </c>
      <c r="G14" s="15" t="s">
        <v>13</v>
      </c>
      <c r="H14" s="16"/>
      <c r="I14" s="17" t="s">
        <v>14</v>
      </c>
    </row>
    <row r="15" spans="1:9" s="18" customFormat="1" x14ac:dyDescent="0.2">
      <c r="A15" s="11">
        <v>11</v>
      </c>
      <c r="B15" s="12" t="s">
        <v>15</v>
      </c>
      <c r="C15" s="20">
        <v>2450</v>
      </c>
      <c r="D15" s="20">
        <v>2450</v>
      </c>
      <c r="E15" s="14">
        <f t="shared" si="0"/>
        <v>0</v>
      </c>
      <c r="F15" s="14">
        <f>E15*100/C47</f>
        <v>0</v>
      </c>
      <c r="G15" s="15" t="s">
        <v>13</v>
      </c>
      <c r="H15" s="16"/>
      <c r="I15" s="17" t="s">
        <v>14</v>
      </c>
    </row>
    <row r="16" spans="1:9" s="18" customFormat="1" x14ac:dyDescent="0.2">
      <c r="A16" s="11">
        <v>12</v>
      </c>
      <c r="B16" s="12" t="s">
        <v>15</v>
      </c>
      <c r="C16" s="20">
        <v>2450</v>
      </c>
      <c r="D16" s="20">
        <v>2450</v>
      </c>
      <c r="E16" s="14">
        <f t="shared" si="0"/>
        <v>0</v>
      </c>
      <c r="F16" s="14">
        <f>E16*100/C47</f>
        <v>0</v>
      </c>
      <c r="G16" s="15" t="s">
        <v>13</v>
      </c>
      <c r="H16" s="16"/>
      <c r="I16" s="17" t="s">
        <v>14</v>
      </c>
    </row>
    <row r="17" spans="1:9" s="18" customFormat="1" x14ac:dyDescent="0.2">
      <c r="A17" s="11">
        <v>13</v>
      </c>
      <c r="B17" s="12" t="s">
        <v>15</v>
      </c>
      <c r="C17" s="20">
        <v>2450</v>
      </c>
      <c r="D17" s="20">
        <v>2450</v>
      </c>
      <c r="E17" s="14">
        <f t="shared" si="0"/>
        <v>0</v>
      </c>
      <c r="F17" s="14">
        <f>E17*100/C47</f>
        <v>0</v>
      </c>
      <c r="G17" s="15" t="s">
        <v>13</v>
      </c>
      <c r="H17" s="16"/>
      <c r="I17" s="17" t="s">
        <v>14</v>
      </c>
    </row>
    <row r="18" spans="1:9" s="18" customFormat="1" x14ac:dyDescent="0.2">
      <c r="A18" s="11">
        <v>14</v>
      </c>
      <c r="B18" s="12" t="s">
        <v>15</v>
      </c>
      <c r="C18" s="20">
        <v>2450</v>
      </c>
      <c r="D18" s="20">
        <v>2450</v>
      </c>
      <c r="E18" s="14">
        <f t="shared" si="0"/>
        <v>0</v>
      </c>
      <c r="F18" s="14">
        <f>E18*100/C47</f>
        <v>0</v>
      </c>
      <c r="G18" s="15" t="s">
        <v>13</v>
      </c>
      <c r="H18" s="16"/>
      <c r="I18" s="17" t="s">
        <v>14</v>
      </c>
    </row>
    <row r="19" spans="1:9" s="18" customFormat="1" x14ac:dyDescent="0.2">
      <c r="A19" s="11">
        <v>15</v>
      </c>
      <c r="B19" s="12" t="s">
        <v>15</v>
      </c>
      <c r="C19" s="20">
        <v>2450</v>
      </c>
      <c r="D19" s="20">
        <v>2450</v>
      </c>
      <c r="E19" s="14">
        <f t="shared" si="0"/>
        <v>0</v>
      </c>
      <c r="F19" s="14">
        <f>E19*100/C47</f>
        <v>0</v>
      </c>
      <c r="G19" s="15" t="s">
        <v>13</v>
      </c>
      <c r="H19" s="16"/>
      <c r="I19" s="17" t="s">
        <v>14</v>
      </c>
    </row>
    <row r="20" spans="1:9" s="18" customFormat="1" ht="41.25" customHeight="1" x14ac:dyDescent="0.2">
      <c r="A20" s="11">
        <v>16</v>
      </c>
      <c r="B20" s="12" t="s">
        <v>17</v>
      </c>
      <c r="C20" s="13">
        <v>23990</v>
      </c>
      <c r="D20" s="13">
        <v>23990</v>
      </c>
      <c r="E20" s="14">
        <f t="shared" si="0"/>
        <v>0</v>
      </c>
      <c r="F20" s="14">
        <f>E20*100/C47</f>
        <v>0</v>
      </c>
      <c r="G20" s="15" t="s">
        <v>13</v>
      </c>
      <c r="H20" s="16"/>
      <c r="I20" s="17" t="s">
        <v>14</v>
      </c>
    </row>
    <row r="21" spans="1:9" s="18" customFormat="1" ht="43.5" customHeight="1" x14ac:dyDescent="0.2">
      <c r="A21" s="11">
        <v>17</v>
      </c>
      <c r="B21" s="12" t="s">
        <v>17</v>
      </c>
      <c r="C21" s="13">
        <v>23880</v>
      </c>
      <c r="D21" s="13">
        <v>23880</v>
      </c>
      <c r="E21" s="14">
        <f t="shared" si="0"/>
        <v>0</v>
      </c>
      <c r="F21" s="14">
        <f>E21*100/C47</f>
        <v>0</v>
      </c>
      <c r="G21" s="15" t="s">
        <v>13</v>
      </c>
      <c r="H21" s="16"/>
      <c r="I21" s="17" t="s">
        <v>14</v>
      </c>
    </row>
    <row r="22" spans="1:9" s="18" customFormat="1" x14ac:dyDescent="0.2">
      <c r="A22" s="11">
        <v>18</v>
      </c>
      <c r="B22" s="12" t="s">
        <v>18</v>
      </c>
      <c r="C22" s="21">
        <v>8000</v>
      </c>
      <c r="D22" s="21">
        <v>8000</v>
      </c>
      <c r="E22" s="14">
        <f t="shared" si="0"/>
        <v>0</v>
      </c>
      <c r="F22" s="14">
        <f>E22*100/C47</f>
        <v>0</v>
      </c>
      <c r="G22" s="15" t="s">
        <v>13</v>
      </c>
      <c r="H22" s="16"/>
      <c r="I22" s="17" t="s">
        <v>14</v>
      </c>
    </row>
    <row r="23" spans="1:9" s="18" customFormat="1" x14ac:dyDescent="0.2">
      <c r="A23" s="11">
        <v>19</v>
      </c>
      <c r="B23" s="12" t="s">
        <v>18</v>
      </c>
      <c r="C23" s="21">
        <v>8000</v>
      </c>
      <c r="D23" s="21">
        <v>8000</v>
      </c>
      <c r="E23" s="14">
        <f t="shared" si="0"/>
        <v>0</v>
      </c>
      <c r="F23" s="14">
        <f>E23*100/C47</f>
        <v>0</v>
      </c>
      <c r="G23" s="15" t="s">
        <v>13</v>
      </c>
      <c r="H23" s="16"/>
      <c r="I23" s="17" t="s">
        <v>14</v>
      </c>
    </row>
    <row r="24" spans="1:9" s="18" customFormat="1" x14ac:dyDescent="0.2">
      <c r="A24" s="11">
        <v>20</v>
      </c>
      <c r="B24" s="12" t="s">
        <v>18</v>
      </c>
      <c r="C24" s="20">
        <v>5990</v>
      </c>
      <c r="D24" s="20">
        <v>5990</v>
      </c>
      <c r="E24" s="14">
        <f t="shared" si="0"/>
        <v>0</v>
      </c>
      <c r="F24" s="14">
        <f>E24*100/C47</f>
        <v>0</v>
      </c>
      <c r="G24" s="15" t="s">
        <v>13</v>
      </c>
      <c r="H24" s="16"/>
      <c r="I24" s="17" t="s">
        <v>14</v>
      </c>
    </row>
    <row r="25" spans="1:9" s="18" customFormat="1" x14ac:dyDescent="0.2">
      <c r="A25" s="11">
        <v>21</v>
      </c>
      <c r="B25" s="12" t="s">
        <v>18</v>
      </c>
      <c r="C25" s="20">
        <v>5990</v>
      </c>
      <c r="D25" s="20">
        <v>5990</v>
      </c>
      <c r="E25" s="14">
        <f t="shared" si="0"/>
        <v>0</v>
      </c>
      <c r="F25" s="14">
        <f>E25*100/C47</f>
        <v>0</v>
      </c>
      <c r="G25" s="15" t="s">
        <v>13</v>
      </c>
      <c r="H25" s="16"/>
      <c r="I25" s="17" t="s">
        <v>14</v>
      </c>
    </row>
    <row r="26" spans="1:9" s="18" customFormat="1" x14ac:dyDescent="0.2">
      <c r="A26" s="11">
        <v>22</v>
      </c>
      <c r="B26" s="12" t="s">
        <v>19</v>
      </c>
      <c r="C26" s="22">
        <v>11000</v>
      </c>
      <c r="D26" s="22">
        <v>11000</v>
      </c>
      <c r="E26" s="14">
        <f t="shared" si="0"/>
        <v>0</v>
      </c>
      <c r="F26" s="14">
        <f>E26*100/C47</f>
        <v>0</v>
      </c>
      <c r="G26" s="15" t="s">
        <v>13</v>
      </c>
      <c r="H26" s="16"/>
      <c r="I26" s="17" t="s">
        <v>14</v>
      </c>
    </row>
    <row r="27" spans="1:9" s="18" customFormat="1" x14ac:dyDescent="0.2">
      <c r="A27" s="11">
        <v>23</v>
      </c>
      <c r="B27" s="12" t="s">
        <v>19</v>
      </c>
      <c r="C27" s="22">
        <v>11000</v>
      </c>
      <c r="D27" s="22">
        <v>11000</v>
      </c>
      <c r="E27" s="14">
        <f t="shared" si="0"/>
        <v>0</v>
      </c>
      <c r="F27" s="14">
        <f>E27*100/C47</f>
        <v>0</v>
      </c>
      <c r="G27" s="15" t="s">
        <v>13</v>
      </c>
      <c r="H27" s="16"/>
      <c r="I27" s="17" t="s">
        <v>14</v>
      </c>
    </row>
    <row r="28" spans="1:9" s="18" customFormat="1" x14ac:dyDescent="0.2">
      <c r="A28" s="11">
        <v>24</v>
      </c>
      <c r="B28" s="12" t="s">
        <v>18</v>
      </c>
      <c r="C28" s="22">
        <v>8000</v>
      </c>
      <c r="D28" s="22">
        <v>8000</v>
      </c>
      <c r="E28" s="14">
        <f t="shared" si="0"/>
        <v>0</v>
      </c>
      <c r="F28" s="14">
        <f>E28*100/C50</f>
        <v>0</v>
      </c>
      <c r="G28" s="15" t="s">
        <v>13</v>
      </c>
      <c r="H28" s="16"/>
      <c r="I28" s="17" t="s">
        <v>14</v>
      </c>
    </row>
    <row r="29" spans="1:9" s="18" customFormat="1" x14ac:dyDescent="0.2">
      <c r="A29" s="11">
        <v>25</v>
      </c>
      <c r="B29" s="12" t="s">
        <v>20</v>
      </c>
      <c r="C29" s="13">
        <v>6500</v>
      </c>
      <c r="D29" s="13">
        <v>6500</v>
      </c>
      <c r="E29" s="14">
        <f t="shared" si="0"/>
        <v>0</v>
      </c>
      <c r="F29" s="14">
        <f>E29*100/C51</f>
        <v>0</v>
      </c>
      <c r="G29" s="15" t="s">
        <v>13</v>
      </c>
      <c r="H29" s="16"/>
      <c r="I29" s="17" t="s">
        <v>14</v>
      </c>
    </row>
    <row r="30" spans="1:9" s="18" customFormat="1" x14ac:dyDescent="0.2">
      <c r="A30" s="11">
        <v>26</v>
      </c>
      <c r="B30" s="12" t="s">
        <v>21</v>
      </c>
      <c r="C30" s="21">
        <v>10000</v>
      </c>
      <c r="D30" s="21">
        <v>10000</v>
      </c>
      <c r="E30" s="14">
        <f t="shared" si="0"/>
        <v>0</v>
      </c>
      <c r="F30" s="14">
        <f>E30*100/C52</f>
        <v>0</v>
      </c>
      <c r="G30" s="15" t="s">
        <v>13</v>
      </c>
      <c r="H30" s="16"/>
      <c r="I30" s="17" t="s">
        <v>14</v>
      </c>
    </row>
    <row r="31" spans="1:9" s="18" customFormat="1" ht="84.75" customHeight="1" x14ac:dyDescent="0.2">
      <c r="A31" s="11">
        <v>27</v>
      </c>
      <c r="B31" s="12" t="s">
        <v>22</v>
      </c>
      <c r="C31" s="21">
        <v>498496.95</v>
      </c>
      <c r="D31" s="21">
        <v>498496.95</v>
      </c>
      <c r="E31" s="14">
        <f t="shared" si="0"/>
        <v>0</v>
      </c>
      <c r="F31" s="14">
        <f>E31*100/C52</f>
        <v>0</v>
      </c>
      <c r="G31" s="15" t="s">
        <v>13</v>
      </c>
      <c r="H31" s="16"/>
      <c r="I31" s="17" t="s">
        <v>23</v>
      </c>
    </row>
    <row r="32" spans="1:9" s="18" customFormat="1" ht="71.25" customHeight="1" x14ac:dyDescent="0.2">
      <c r="A32" s="11">
        <v>28</v>
      </c>
      <c r="B32" s="23" t="s">
        <v>24</v>
      </c>
      <c r="C32" s="21">
        <v>250000</v>
      </c>
      <c r="D32" s="21">
        <v>250000</v>
      </c>
      <c r="E32" s="14">
        <f t="shared" si="0"/>
        <v>0</v>
      </c>
      <c r="F32" s="14">
        <f>E32*100/C53</f>
        <v>0</v>
      </c>
      <c r="G32" s="15" t="s">
        <v>13</v>
      </c>
      <c r="H32" s="16"/>
      <c r="I32" s="17" t="s">
        <v>25</v>
      </c>
    </row>
    <row r="33" spans="1:9" s="18" customFormat="1" ht="88.5" customHeight="1" x14ac:dyDescent="0.2">
      <c r="A33" s="11">
        <v>29</v>
      </c>
      <c r="B33" s="23" t="s">
        <v>26</v>
      </c>
      <c r="C33" s="21">
        <v>63000</v>
      </c>
      <c r="D33" s="21">
        <v>63000</v>
      </c>
      <c r="E33" s="14">
        <f t="shared" si="0"/>
        <v>0</v>
      </c>
      <c r="F33" s="14">
        <f>E33*100/C54</f>
        <v>0</v>
      </c>
      <c r="G33" s="15" t="s">
        <v>13</v>
      </c>
      <c r="H33" s="16"/>
      <c r="I33" s="17" t="s">
        <v>25</v>
      </c>
    </row>
    <row r="34" spans="1:9" s="18" customFormat="1" ht="86.25" customHeight="1" x14ac:dyDescent="0.2">
      <c r="A34" s="11">
        <v>30</v>
      </c>
      <c r="B34" s="12" t="s">
        <v>27</v>
      </c>
      <c r="C34" s="21">
        <v>495463.5</v>
      </c>
      <c r="D34" s="21">
        <v>495463.5</v>
      </c>
      <c r="E34" s="14">
        <f t="shared" si="0"/>
        <v>0</v>
      </c>
      <c r="F34" s="14">
        <f>E34*100/C55</f>
        <v>0</v>
      </c>
      <c r="G34" s="15" t="s">
        <v>13</v>
      </c>
      <c r="H34" s="16"/>
      <c r="I34" s="17" t="s">
        <v>23</v>
      </c>
    </row>
    <row r="35" spans="1:9" s="18" customFormat="1" ht="108" customHeight="1" x14ac:dyDescent="0.2">
      <c r="A35" s="11">
        <v>31</v>
      </c>
      <c r="B35" s="12" t="s">
        <v>28</v>
      </c>
      <c r="C35" s="21">
        <v>492632.28</v>
      </c>
      <c r="D35" s="21">
        <v>492632.28</v>
      </c>
      <c r="E35" s="14">
        <f t="shared" si="0"/>
        <v>0</v>
      </c>
      <c r="F35" s="14">
        <f>E35*100/C56</f>
        <v>0</v>
      </c>
      <c r="G35" s="15" t="s">
        <v>13</v>
      </c>
      <c r="H35" s="16"/>
      <c r="I35" s="17" t="s">
        <v>23</v>
      </c>
    </row>
    <row r="36" spans="1:9" s="18" customFormat="1" ht="69" customHeight="1" x14ac:dyDescent="0.2">
      <c r="A36" s="11">
        <v>32</v>
      </c>
      <c r="B36" s="23" t="s">
        <v>29</v>
      </c>
      <c r="C36" s="21">
        <v>45000</v>
      </c>
      <c r="D36" s="21">
        <v>45000</v>
      </c>
      <c r="E36" s="14">
        <f t="shared" si="0"/>
        <v>0</v>
      </c>
      <c r="F36" s="14">
        <f>E36*100/C56</f>
        <v>0</v>
      </c>
      <c r="G36" s="15" t="s">
        <v>13</v>
      </c>
      <c r="H36" s="16"/>
      <c r="I36" s="17" t="s">
        <v>14</v>
      </c>
    </row>
    <row r="37" spans="1:9" s="18" customFormat="1" ht="65.25" customHeight="1" x14ac:dyDescent="0.2">
      <c r="A37" s="11">
        <v>33</v>
      </c>
      <c r="B37" s="23" t="s">
        <v>30</v>
      </c>
      <c r="C37" s="22">
        <v>45000</v>
      </c>
      <c r="D37" s="22">
        <v>45000</v>
      </c>
      <c r="E37" s="14">
        <f t="shared" si="0"/>
        <v>0</v>
      </c>
      <c r="F37" s="14">
        <f t="shared" ref="F37:F45" si="1">E37*100/C57</f>
        <v>0</v>
      </c>
      <c r="G37" s="15" t="s">
        <v>13</v>
      </c>
      <c r="H37" s="16"/>
      <c r="I37" s="17" t="s">
        <v>14</v>
      </c>
    </row>
    <row r="38" spans="1:9" s="18" customFormat="1" ht="68.25" customHeight="1" x14ac:dyDescent="0.2">
      <c r="A38" s="11">
        <v>34</v>
      </c>
      <c r="B38" s="23" t="s">
        <v>30</v>
      </c>
      <c r="C38" s="22">
        <v>45000</v>
      </c>
      <c r="D38" s="22">
        <v>45000</v>
      </c>
      <c r="E38" s="14">
        <f t="shared" si="0"/>
        <v>0</v>
      </c>
      <c r="F38" s="14">
        <f t="shared" si="1"/>
        <v>0</v>
      </c>
      <c r="G38" s="15" t="s">
        <v>13</v>
      </c>
      <c r="H38" s="16"/>
      <c r="I38" s="17" t="s">
        <v>14</v>
      </c>
    </row>
    <row r="39" spans="1:9" s="18" customFormat="1" ht="68.25" customHeight="1" x14ac:dyDescent="0.2">
      <c r="A39" s="11">
        <v>35</v>
      </c>
      <c r="B39" s="23" t="s">
        <v>30</v>
      </c>
      <c r="C39" s="20">
        <v>45000</v>
      </c>
      <c r="D39" s="20">
        <v>45000</v>
      </c>
      <c r="E39" s="14">
        <f t="shared" si="0"/>
        <v>0</v>
      </c>
      <c r="F39" s="14">
        <f t="shared" si="1"/>
        <v>0</v>
      </c>
      <c r="G39" s="15" t="s">
        <v>13</v>
      </c>
      <c r="H39" s="16"/>
      <c r="I39" s="17" t="s">
        <v>14</v>
      </c>
    </row>
    <row r="40" spans="1:9" s="18" customFormat="1" ht="62.25" customHeight="1" x14ac:dyDescent="0.2">
      <c r="A40" s="11">
        <v>36</v>
      </c>
      <c r="B40" s="23" t="s">
        <v>30</v>
      </c>
      <c r="C40" s="20">
        <v>45000</v>
      </c>
      <c r="D40" s="20">
        <v>45000</v>
      </c>
      <c r="E40" s="14">
        <f t="shared" si="0"/>
        <v>0</v>
      </c>
      <c r="F40" s="14">
        <f t="shared" si="1"/>
        <v>0</v>
      </c>
      <c r="G40" s="15" t="s">
        <v>13</v>
      </c>
      <c r="H40" s="16"/>
      <c r="I40" s="17" t="s">
        <v>14</v>
      </c>
    </row>
    <row r="41" spans="1:9" s="18" customFormat="1" ht="63.75" customHeight="1" x14ac:dyDescent="0.2">
      <c r="A41" s="11">
        <v>37</v>
      </c>
      <c r="B41" s="23" t="s">
        <v>31</v>
      </c>
      <c r="C41" s="24">
        <v>35500</v>
      </c>
      <c r="D41" s="24">
        <v>35500</v>
      </c>
      <c r="E41" s="14">
        <f t="shared" si="0"/>
        <v>0</v>
      </c>
      <c r="F41" s="14">
        <f t="shared" si="1"/>
        <v>0</v>
      </c>
      <c r="G41" s="15" t="s">
        <v>13</v>
      </c>
      <c r="H41" s="16"/>
      <c r="I41" s="17" t="s">
        <v>14</v>
      </c>
    </row>
    <row r="42" spans="1:9" s="18" customFormat="1" ht="63.75" customHeight="1" x14ac:dyDescent="0.2">
      <c r="A42" s="11">
        <v>38</v>
      </c>
      <c r="B42" s="23" t="s">
        <v>31</v>
      </c>
      <c r="C42" s="25">
        <v>35500</v>
      </c>
      <c r="D42" s="25">
        <v>35500</v>
      </c>
      <c r="E42" s="14">
        <f t="shared" si="0"/>
        <v>0</v>
      </c>
      <c r="F42" s="14">
        <f t="shared" si="1"/>
        <v>0</v>
      </c>
      <c r="G42" s="15" t="s">
        <v>13</v>
      </c>
      <c r="H42" s="16"/>
      <c r="I42" s="17" t="s">
        <v>14</v>
      </c>
    </row>
    <row r="43" spans="1:9" s="18" customFormat="1" ht="65.25" customHeight="1" x14ac:dyDescent="0.2">
      <c r="A43" s="11">
        <v>39</v>
      </c>
      <c r="B43" s="23" t="s">
        <v>31</v>
      </c>
      <c r="C43" s="25">
        <v>35500</v>
      </c>
      <c r="D43" s="25">
        <v>35500</v>
      </c>
      <c r="E43" s="14">
        <f t="shared" si="0"/>
        <v>0</v>
      </c>
      <c r="F43" s="14">
        <f t="shared" si="1"/>
        <v>0</v>
      </c>
      <c r="G43" s="15" t="s">
        <v>13</v>
      </c>
      <c r="H43" s="16"/>
      <c r="I43" s="17" t="s">
        <v>14</v>
      </c>
    </row>
    <row r="44" spans="1:9" s="18" customFormat="1" ht="65.25" customHeight="1" x14ac:dyDescent="0.2">
      <c r="A44" s="11">
        <v>40</v>
      </c>
      <c r="B44" s="23" t="s">
        <v>32</v>
      </c>
      <c r="C44" s="26">
        <v>37900</v>
      </c>
      <c r="D44" s="26">
        <v>37900</v>
      </c>
      <c r="E44" s="14">
        <f t="shared" si="0"/>
        <v>0</v>
      </c>
      <c r="F44" s="14">
        <f t="shared" si="1"/>
        <v>0</v>
      </c>
      <c r="G44" s="15" t="s">
        <v>13</v>
      </c>
      <c r="H44" s="16"/>
      <c r="I44" s="17" t="s">
        <v>14</v>
      </c>
    </row>
    <row r="45" spans="1:9" s="18" customFormat="1" ht="68.25" customHeight="1" x14ac:dyDescent="0.2">
      <c r="A45" s="11">
        <v>41</v>
      </c>
      <c r="B45" s="23" t="s">
        <v>32</v>
      </c>
      <c r="C45" s="26">
        <v>37900</v>
      </c>
      <c r="D45" s="26">
        <v>37900</v>
      </c>
      <c r="E45" s="14">
        <f t="shared" si="0"/>
        <v>0</v>
      </c>
      <c r="F45" s="14">
        <f t="shared" si="1"/>
        <v>0</v>
      </c>
      <c r="G45" s="15" t="s">
        <v>13</v>
      </c>
      <c r="H45" s="16"/>
      <c r="I45" s="17" t="s">
        <v>14</v>
      </c>
    </row>
    <row r="46" spans="1:9" s="18" customFormat="1" ht="67.5" customHeight="1" x14ac:dyDescent="0.2">
      <c r="A46" s="11">
        <v>42</v>
      </c>
      <c r="B46" s="23" t="s">
        <v>33</v>
      </c>
      <c r="C46" s="24">
        <v>27900</v>
      </c>
      <c r="D46" s="24">
        <v>27900</v>
      </c>
      <c r="E46" s="14">
        <f t="shared" si="0"/>
        <v>0</v>
      </c>
      <c r="F46" s="14">
        <f t="shared" ref="F46" si="2">E46*100/C57</f>
        <v>0</v>
      </c>
      <c r="G46" s="15" t="s">
        <v>13</v>
      </c>
      <c r="H46" s="16"/>
      <c r="I46" s="17" t="s">
        <v>14</v>
      </c>
    </row>
    <row r="47" spans="1:9" s="18" customFormat="1" ht="23.25" customHeight="1" x14ac:dyDescent="0.2">
      <c r="A47" s="27" t="s">
        <v>34</v>
      </c>
      <c r="B47" s="27"/>
      <c r="C47" s="28">
        <f>SUM(C5:C46)</f>
        <v>2446592.73</v>
      </c>
      <c r="D47" s="28">
        <f>SUM(D5:D46)</f>
        <v>2446592.73</v>
      </c>
      <c r="E47" s="29">
        <f>SUM(E2:E46)</f>
        <v>0</v>
      </c>
      <c r="F47" s="30">
        <f>SUM(F5:F46)</f>
        <v>0</v>
      </c>
      <c r="G47" s="11"/>
      <c r="H47" s="31"/>
      <c r="I47" s="31"/>
    </row>
    <row r="48" spans="1:9" s="18" customFormat="1" ht="21" customHeight="1" x14ac:dyDescent="0.2">
      <c r="A48" s="32" t="s">
        <v>10</v>
      </c>
      <c r="B48" s="32"/>
      <c r="C48" s="32"/>
      <c r="D48" s="32"/>
      <c r="E48" s="32"/>
      <c r="F48" s="32"/>
      <c r="G48" s="32"/>
      <c r="H48" s="32"/>
      <c r="I48" s="32"/>
    </row>
    <row r="49" spans="1:12" s="18" customFormat="1" x14ac:dyDescent="0.2">
      <c r="A49" s="31"/>
      <c r="B49" s="31" t="s">
        <v>35</v>
      </c>
      <c r="C49" s="33"/>
      <c r="D49" s="33"/>
      <c r="E49" s="34"/>
      <c r="F49" s="34"/>
      <c r="G49" s="35"/>
      <c r="H49" s="31"/>
      <c r="I49" s="31"/>
    </row>
    <row r="50" spans="1:12" s="18" customFormat="1" ht="84" customHeight="1" x14ac:dyDescent="0.2">
      <c r="A50" s="11">
        <v>1</v>
      </c>
      <c r="B50" s="36" t="s">
        <v>36</v>
      </c>
      <c r="C50" s="33">
        <v>499000</v>
      </c>
      <c r="D50" s="33">
        <v>495300</v>
      </c>
      <c r="E50" s="37">
        <f t="shared" ref="E50:E86" si="3">C50-D50</f>
        <v>3700</v>
      </c>
      <c r="F50" s="34">
        <f>E50*100/C87</f>
        <v>2.7132266130865518E-2</v>
      </c>
      <c r="G50" s="35"/>
      <c r="H50" s="35" t="s">
        <v>13</v>
      </c>
      <c r="I50" s="17" t="s">
        <v>14</v>
      </c>
      <c r="J50" s="38"/>
    </row>
    <row r="51" spans="1:12" s="18" customFormat="1" ht="84.75" customHeight="1" x14ac:dyDescent="0.2">
      <c r="A51" s="11">
        <v>2</v>
      </c>
      <c r="B51" s="36" t="s">
        <v>37</v>
      </c>
      <c r="C51" s="33">
        <v>497000</v>
      </c>
      <c r="D51" s="39">
        <v>493600</v>
      </c>
      <c r="E51" s="37">
        <f t="shared" si="3"/>
        <v>3400</v>
      </c>
      <c r="F51" s="34">
        <f>E51*100/C87</f>
        <v>2.4932352660795343E-2</v>
      </c>
      <c r="G51" s="11"/>
      <c r="H51" s="35" t="s">
        <v>13</v>
      </c>
      <c r="I51" s="17" t="s">
        <v>14</v>
      </c>
    </row>
    <row r="52" spans="1:12" s="18" customFormat="1" ht="89.25" customHeight="1" x14ac:dyDescent="0.2">
      <c r="A52" s="11">
        <v>3</v>
      </c>
      <c r="B52" s="40" t="s">
        <v>38</v>
      </c>
      <c r="C52" s="41">
        <v>498000</v>
      </c>
      <c r="D52" s="33">
        <v>494700</v>
      </c>
      <c r="E52" s="37">
        <f t="shared" si="3"/>
        <v>3300</v>
      </c>
      <c r="F52" s="33">
        <f>E52*100/C87</f>
        <v>2.4199048170771949E-2</v>
      </c>
      <c r="G52" s="11"/>
      <c r="H52" s="35" t="s">
        <v>13</v>
      </c>
      <c r="I52" s="17" t="s">
        <v>14</v>
      </c>
    </row>
    <row r="53" spans="1:12" s="18" customFormat="1" ht="86.25" customHeight="1" x14ac:dyDescent="0.2">
      <c r="A53" s="11">
        <v>4</v>
      </c>
      <c r="B53" s="40" t="s">
        <v>39</v>
      </c>
      <c r="C53" s="41">
        <v>307000</v>
      </c>
      <c r="D53" s="33">
        <v>305000</v>
      </c>
      <c r="E53" s="37">
        <f t="shared" si="3"/>
        <v>2000</v>
      </c>
      <c r="F53" s="33">
        <f>E53*100/C87</f>
        <v>1.4666089800467848E-2</v>
      </c>
      <c r="G53" s="11"/>
      <c r="H53" s="35" t="s">
        <v>13</v>
      </c>
      <c r="I53" s="17" t="s">
        <v>14</v>
      </c>
    </row>
    <row r="54" spans="1:12" s="18" customFormat="1" ht="104.25" customHeight="1" x14ac:dyDescent="0.2">
      <c r="A54" s="11">
        <v>5</v>
      </c>
      <c r="B54" s="36" t="s">
        <v>40</v>
      </c>
      <c r="C54" s="41">
        <v>497000</v>
      </c>
      <c r="D54" s="41">
        <v>468438</v>
      </c>
      <c r="E54" s="37">
        <f t="shared" si="3"/>
        <v>28562</v>
      </c>
      <c r="F54" s="34">
        <f>E54*100/C87</f>
        <v>0.20944642844048134</v>
      </c>
      <c r="G54" s="11"/>
      <c r="H54" s="35" t="s">
        <v>13</v>
      </c>
      <c r="I54" s="17" t="s">
        <v>14</v>
      </c>
    </row>
    <row r="55" spans="1:12" s="18" customFormat="1" ht="87" customHeight="1" x14ac:dyDescent="0.2">
      <c r="A55" s="11">
        <v>6</v>
      </c>
      <c r="B55" s="36" t="s">
        <v>41</v>
      </c>
      <c r="C55" s="33">
        <v>499000</v>
      </c>
      <c r="D55" s="33">
        <v>481400</v>
      </c>
      <c r="E55" s="37">
        <f t="shared" si="3"/>
        <v>17600</v>
      </c>
      <c r="F55" s="34">
        <f>E55*100/C87</f>
        <v>0.12906159024411706</v>
      </c>
      <c r="G55" s="11"/>
      <c r="H55" s="35" t="s">
        <v>13</v>
      </c>
      <c r="I55" s="17" t="s">
        <v>14</v>
      </c>
    </row>
    <row r="56" spans="1:12" s="18" customFormat="1" ht="88.9" customHeight="1" x14ac:dyDescent="0.2">
      <c r="A56" s="11">
        <v>7</v>
      </c>
      <c r="B56" s="12" t="s">
        <v>42</v>
      </c>
      <c r="C56" s="33">
        <v>492000</v>
      </c>
      <c r="D56" s="33">
        <v>376200</v>
      </c>
      <c r="E56" s="37">
        <f>C56-D56</f>
        <v>115800</v>
      </c>
      <c r="F56" s="34">
        <f>E56*100/C87</f>
        <v>0.84916659944708839</v>
      </c>
      <c r="G56" s="11"/>
      <c r="H56" s="35" t="s">
        <v>13</v>
      </c>
      <c r="I56" s="17" t="s">
        <v>14</v>
      </c>
    </row>
    <row r="57" spans="1:12" s="18" customFormat="1" ht="66.75" customHeight="1" x14ac:dyDescent="0.2">
      <c r="A57" s="11">
        <v>8</v>
      </c>
      <c r="B57" s="36" t="s">
        <v>43</v>
      </c>
      <c r="C57" s="33">
        <v>252000</v>
      </c>
      <c r="D57" s="33">
        <v>250200</v>
      </c>
      <c r="E57" s="37">
        <f t="shared" si="3"/>
        <v>1800</v>
      </c>
      <c r="F57" s="34">
        <f>E57*100/C87</f>
        <v>1.3199480820421064E-2</v>
      </c>
      <c r="G57" s="11"/>
      <c r="H57" s="35" t="s">
        <v>13</v>
      </c>
      <c r="I57" s="17" t="s">
        <v>14</v>
      </c>
    </row>
    <row r="58" spans="1:12" s="18" customFormat="1" ht="85.5" customHeight="1" x14ac:dyDescent="0.2">
      <c r="A58" s="11">
        <v>9</v>
      </c>
      <c r="B58" s="36" t="s">
        <v>44</v>
      </c>
      <c r="C58" s="33">
        <v>280000</v>
      </c>
      <c r="D58" s="33">
        <v>278000</v>
      </c>
      <c r="E58" s="37">
        <f t="shared" si="3"/>
        <v>2000</v>
      </c>
      <c r="F58" s="34">
        <f>E58*100/C87</f>
        <v>1.4666089800467848E-2</v>
      </c>
      <c r="G58" s="11"/>
      <c r="H58" s="35" t="s">
        <v>13</v>
      </c>
      <c r="I58" s="17" t="s">
        <v>14</v>
      </c>
      <c r="L58" s="42"/>
    </row>
    <row r="59" spans="1:12" s="18" customFormat="1" ht="87" customHeight="1" x14ac:dyDescent="0.2">
      <c r="A59" s="11">
        <v>10</v>
      </c>
      <c r="B59" s="23" t="s">
        <v>45</v>
      </c>
      <c r="C59" s="33">
        <v>196000</v>
      </c>
      <c r="D59" s="33">
        <v>194000</v>
      </c>
      <c r="E59" s="37">
        <f t="shared" si="3"/>
        <v>2000</v>
      </c>
      <c r="F59" s="34">
        <f>E59*100/C87</f>
        <v>1.4666089800467848E-2</v>
      </c>
      <c r="G59" s="11"/>
      <c r="H59" s="35" t="s">
        <v>13</v>
      </c>
      <c r="I59" s="17" t="s">
        <v>14</v>
      </c>
    </row>
    <row r="60" spans="1:12" s="18" customFormat="1" ht="85.15" customHeight="1" x14ac:dyDescent="0.2">
      <c r="A60" s="11">
        <v>11</v>
      </c>
      <c r="B60" s="36" t="s">
        <v>46</v>
      </c>
      <c r="C60" s="33">
        <v>498000</v>
      </c>
      <c r="D60" s="33">
        <v>485600</v>
      </c>
      <c r="E60" s="37">
        <f t="shared" si="3"/>
        <v>12400</v>
      </c>
      <c r="F60" s="34">
        <f>E60*100/C87</f>
        <v>9.092975676290066E-2</v>
      </c>
      <c r="G60" s="11"/>
      <c r="H60" s="35" t="s">
        <v>13</v>
      </c>
      <c r="I60" s="17" t="s">
        <v>14</v>
      </c>
    </row>
    <row r="61" spans="1:12" s="18" customFormat="1" ht="86.25" customHeight="1" x14ac:dyDescent="0.2">
      <c r="A61" s="11">
        <v>12</v>
      </c>
      <c r="B61" s="43" t="s">
        <v>47</v>
      </c>
      <c r="C61" s="44">
        <v>175000</v>
      </c>
      <c r="D61" s="33">
        <v>173000</v>
      </c>
      <c r="E61" s="37">
        <f t="shared" si="3"/>
        <v>2000</v>
      </c>
      <c r="F61" s="34">
        <f>E61*100/C87</f>
        <v>1.4666089800467848E-2</v>
      </c>
      <c r="G61" s="11"/>
      <c r="H61" s="35" t="s">
        <v>13</v>
      </c>
      <c r="I61" s="45" t="s">
        <v>23</v>
      </c>
    </row>
    <row r="62" spans="1:12" s="18" customFormat="1" ht="86.25" customHeight="1" x14ac:dyDescent="0.2">
      <c r="A62" s="11">
        <v>13</v>
      </c>
      <c r="B62" s="36" t="s">
        <v>48</v>
      </c>
      <c r="C62" s="33">
        <v>175000</v>
      </c>
      <c r="D62" s="33">
        <v>173000</v>
      </c>
      <c r="E62" s="37">
        <f t="shared" si="3"/>
        <v>2000</v>
      </c>
      <c r="F62" s="34">
        <f>E62*100/C87</f>
        <v>1.4666089800467848E-2</v>
      </c>
      <c r="G62" s="11"/>
      <c r="H62" s="35" t="s">
        <v>13</v>
      </c>
      <c r="I62" s="45" t="s">
        <v>23</v>
      </c>
    </row>
    <row r="63" spans="1:12" s="18" customFormat="1" ht="86.25" customHeight="1" x14ac:dyDescent="0.2">
      <c r="A63" s="11">
        <v>14</v>
      </c>
      <c r="B63" s="36" t="s">
        <v>49</v>
      </c>
      <c r="C63" s="33">
        <v>175000</v>
      </c>
      <c r="D63" s="33">
        <v>173000</v>
      </c>
      <c r="E63" s="37">
        <f t="shared" si="3"/>
        <v>2000</v>
      </c>
      <c r="F63" s="34">
        <f>E63*100/C87</f>
        <v>1.4666089800467848E-2</v>
      </c>
      <c r="G63" s="46"/>
      <c r="H63" s="35" t="s">
        <v>13</v>
      </c>
      <c r="I63" s="45" t="s">
        <v>23</v>
      </c>
    </row>
    <row r="64" spans="1:12" s="18" customFormat="1" ht="86.25" customHeight="1" x14ac:dyDescent="0.2">
      <c r="A64" s="11">
        <v>15</v>
      </c>
      <c r="B64" s="36" t="s">
        <v>50</v>
      </c>
      <c r="C64" s="33">
        <v>475000</v>
      </c>
      <c r="D64" s="33">
        <v>473000</v>
      </c>
      <c r="E64" s="37">
        <f t="shared" si="3"/>
        <v>2000</v>
      </c>
      <c r="F64" s="34">
        <f>E64*100/C87</f>
        <v>1.4666089800467848E-2</v>
      </c>
      <c r="G64" s="11"/>
      <c r="H64" s="35" t="s">
        <v>13</v>
      </c>
      <c r="I64" s="45" t="s">
        <v>23</v>
      </c>
    </row>
    <row r="65" spans="1:9" s="18" customFormat="1" ht="88.5" customHeight="1" x14ac:dyDescent="0.2">
      <c r="A65" s="11">
        <v>16</v>
      </c>
      <c r="B65" s="36" t="s">
        <v>51</v>
      </c>
      <c r="C65" s="33">
        <v>355000</v>
      </c>
      <c r="D65" s="33">
        <v>353000</v>
      </c>
      <c r="E65" s="37">
        <f t="shared" si="3"/>
        <v>2000</v>
      </c>
      <c r="F65" s="34">
        <f>E65*100/C87</f>
        <v>1.4666089800467848E-2</v>
      </c>
      <c r="G65" s="11"/>
      <c r="H65" s="35" t="s">
        <v>13</v>
      </c>
      <c r="I65" s="45" t="s">
        <v>23</v>
      </c>
    </row>
    <row r="66" spans="1:9" s="18" customFormat="1" ht="87" customHeight="1" x14ac:dyDescent="0.2">
      <c r="A66" s="11">
        <v>17</v>
      </c>
      <c r="B66" s="36" t="s">
        <v>52</v>
      </c>
      <c r="C66" s="33">
        <v>477000</v>
      </c>
      <c r="D66" s="33">
        <v>475000</v>
      </c>
      <c r="E66" s="37">
        <f t="shared" si="3"/>
        <v>2000</v>
      </c>
      <c r="F66" s="34">
        <f>E66*100/C87</f>
        <v>1.4666089800467848E-2</v>
      </c>
      <c r="G66" s="11"/>
      <c r="H66" s="35" t="s">
        <v>13</v>
      </c>
      <c r="I66" s="45" t="s">
        <v>23</v>
      </c>
    </row>
    <row r="67" spans="1:9" s="18" customFormat="1" ht="84.75" customHeight="1" x14ac:dyDescent="0.2">
      <c r="A67" s="11">
        <v>18</v>
      </c>
      <c r="B67" s="36" t="s">
        <v>53</v>
      </c>
      <c r="C67" s="33">
        <v>389000</v>
      </c>
      <c r="D67" s="33">
        <v>388000</v>
      </c>
      <c r="E67" s="37">
        <f t="shared" si="3"/>
        <v>1000</v>
      </c>
      <c r="F67" s="34">
        <f>E67*100/C87</f>
        <v>7.3330449002339242E-3</v>
      </c>
      <c r="G67" s="11"/>
      <c r="H67" s="35" t="s">
        <v>13</v>
      </c>
      <c r="I67" s="45" t="s">
        <v>23</v>
      </c>
    </row>
    <row r="68" spans="1:9" s="18" customFormat="1" ht="81" x14ac:dyDescent="0.2">
      <c r="A68" s="11">
        <v>19</v>
      </c>
      <c r="B68" s="36" t="s">
        <v>54</v>
      </c>
      <c r="C68" s="33">
        <v>218000</v>
      </c>
      <c r="D68" s="33">
        <v>217000</v>
      </c>
      <c r="E68" s="37">
        <f t="shared" si="3"/>
        <v>1000</v>
      </c>
      <c r="F68" s="34">
        <f>E68*100/C87</f>
        <v>7.3330449002339242E-3</v>
      </c>
      <c r="G68" s="11"/>
      <c r="H68" s="35" t="s">
        <v>13</v>
      </c>
      <c r="I68" s="45" t="s">
        <v>23</v>
      </c>
    </row>
    <row r="69" spans="1:9" s="18" customFormat="1" ht="81.75" customHeight="1" x14ac:dyDescent="0.2">
      <c r="A69" s="11">
        <v>20</v>
      </c>
      <c r="B69" s="36" t="s">
        <v>55</v>
      </c>
      <c r="C69" s="33">
        <v>356000</v>
      </c>
      <c r="D69" s="33">
        <v>355000</v>
      </c>
      <c r="E69" s="37">
        <f t="shared" si="3"/>
        <v>1000</v>
      </c>
      <c r="F69" s="34">
        <f>E69*100/C87</f>
        <v>7.3330449002339242E-3</v>
      </c>
      <c r="G69" s="11"/>
      <c r="H69" s="35" t="s">
        <v>13</v>
      </c>
      <c r="I69" s="45" t="s">
        <v>23</v>
      </c>
    </row>
    <row r="70" spans="1:9" s="18" customFormat="1" ht="84.75" customHeight="1" x14ac:dyDescent="0.2">
      <c r="A70" s="11">
        <v>21</v>
      </c>
      <c r="B70" s="36" t="s">
        <v>37</v>
      </c>
      <c r="C70" s="33">
        <v>144000</v>
      </c>
      <c r="D70" s="33">
        <v>143000</v>
      </c>
      <c r="E70" s="37">
        <f t="shared" si="3"/>
        <v>1000</v>
      </c>
      <c r="F70" s="34">
        <f>E70*100/C87</f>
        <v>7.3330449002339242E-3</v>
      </c>
      <c r="G70" s="11"/>
      <c r="H70" s="35" t="s">
        <v>13</v>
      </c>
      <c r="I70" s="45" t="s">
        <v>23</v>
      </c>
    </row>
    <row r="71" spans="1:9" s="18" customFormat="1" ht="87" customHeight="1" x14ac:dyDescent="0.2">
      <c r="A71" s="11">
        <v>22</v>
      </c>
      <c r="B71" s="36" t="s">
        <v>56</v>
      </c>
      <c r="C71" s="33">
        <v>499000</v>
      </c>
      <c r="D71" s="33">
        <v>498000</v>
      </c>
      <c r="E71" s="37">
        <f t="shared" si="3"/>
        <v>1000</v>
      </c>
      <c r="F71" s="34">
        <f>E71*100/C87</f>
        <v>7.3330449002339242E-3</v>
      </c>
      <c r="G71" s="11"/>
      <c r="H71" s="35" t="s">
        <v>13</v>
      </c>
      <c r="I71" s="45" t="s">
        <v>23</v>
      </c>
    </row>
    <row r="72" spans="1:9" s="18" customFormat="1" ht="87" customHeight="1" x14ac:dyDescent="0.2">
      <c r="A72" s="11">
        <v>23</v>
      </c>
      <c r="B72" s="36" t="s">
        <v>57</v>
      </c>
      <c r="C72" s="33">
        <v>499000</v>
      </c>
      <c r="D72" s="33">
        <v>498000</v>
      </c>
      <c r="E72" s="37">
        <f t="shared" si="3"/>
        <v>1000</v>
      </c>
      <c r="F72" s="34">
        <f>E72*100/C87</f>
        <v>7.3330449002339242E-3</v>
      </c>
      <c r="G72" s="11"/>
      <c r="H72" s="35" t="s">
        <v>13</v>
      </c>
      <c r="I72" s="45" t="s">
        <v>14</v>
      </c>
    </row>
    <row r="73" spans="1:9" s="18" customFormat="1" ht="90" customHeight="1" x14ac:dyDescent="0.2">
      <c r="A73" s="11">
        <v>24</v>
      </c>
      <c r="B73" s="36" t="s">
        <v>58</v>
      </c>
      <c r="C73" s="33">
        <v>499000</v>
      </c>
      <c r="D73" s="33">
        <v>498000</v>
      </c>
      <c r="E73" s="37">
        <f t="shared" si="3"/>
        <v>1000</v>
      </c>
      <c r="F73" s="34">
        <f>E73*100/C87</f>
        <v>7.3330449002339242E-3</v>
      </c>
      <c r="G73" s="11"/>
      <c r="H73" s="35" t="s">
        <v>13</v>
      </c>
      <c r="I73" s="45" t="s">
        <v>23</v>
      </c>
    </row>
    <row r="74" spans="1:9" s="18" customFormat="1" ht="87" customHeight="1" x14ac:dyDescent="0.2">
      <c r="A74" s="11">
        <v>25</v>
      </c>
      <c r="B74" s="36" t="s">
        <v>59</v>
      </c>
      <c r="C74" s="33">
        <v>499000</v>
      </c>
      <c r="D74" s="33">
        <v>498000</v>
      </c>
      <c r="E74" s="37">
        <f t="shared" si="3"/>
        <v>1000</v>
      </c>
      <c r="F74" s="34">
        <f>E74*100/C87</f>
        <v>7.3330449002339242E-3</v>
      </c>
      <c r="G74" s="11"/>
      <c r="H74" s="35" t="s">
        <v>13</v>
      </c>
      <c r="I74" s="45" t="s">
        <v>23</v>
      </c>
    </row>
    <row r="75" spans="1:9" s="18" customFormat="1" ht="86.25" customHeight="1" x14ac:dyDescent="0.2">
      <c r="A75" s="11">
        <v>26</v>
      </c>
      <c r="B75" s="36" t="s">
        <v>60</v>
      </c>
      <c r="C75" s="33">
        <v>499000</v>
      </c>
      <c r="D75" s="33">
        <v>498000</v>
      </c>
      <c r="E75" s="37">
        <f t="shared" si="3"/>
        <v>1000</v>
      </c>
      <c r="F75" s="34">
        <f>E75*100/C87</f>
        <v>7.3330449002339242E-3</v>
      </c>
      <c r="G75" s="11"/>
      <c r="H75" s="35" t="s">
        <v>13</v>
      </c>
      <c r="I75" s="45" t="s">
        <v>23</v>
      </c>
    </row>
    <row r="76" spans="1:9" s="18" customFormat="1" ht="85.5" customHeight="1" x14ac:dyDescent="0.2">
      <c r="A76" s="11">
        <v>27</v>
      </c>
      <c r="B76" s="36" t="s">
        <v>61</v>
      </c>
      <c r="C76" s="33">
        <v>499000</v>
      </c>
      <c r="D76" s="33">
        <v>498000</v>
      </c>
      <c r="E76" s="37">
        <f t="shared" si="3"/>
        <v>1000</v>
      </c>
      <c r="F76" s="34">
        <f>E76*100/C87</f>
        <v>7.3330449002339242E-3</v>
      </c>
      <c r="G76" s="11"/>
      <c r="H76" s="35" t="s">
        <v>13</v>
      </c>
      <c r="I76" s="45" t="s">
        <v>23</v>
      </c>
    </row>
    <row r="77" spans="1:9" s="18" customFormat="1" ht="87.75" customHeight="1" x14ac:dyDescent="0.2">
      <c r="A77" s="11">
        <v>28</v>
      </c>
      <c r="B77" s="36" t="s">
        <v>62</v>
      </c>
      <c r="C77" s="33">
        <v>146000</v>
      </c>
      <c r="D77" s="33">
        <v>145000</v>
      </c>
      <c r="E77" s="37">
        <f t="shared" si="3"/>
        <v>1000</v>
      </c>
      <c r="F77" s="34">
        <f>E77*100/C87</f>
        <v>7.3330449002339242E-3</v>
      </c>
      <c r="G77" s="11"/>
      <c r="H77" s="35" t="s">
        <v>13</v>
      </c>
      <c r="I77" s="45" t="s">
        <v>23</v>
      </c>
    </row>
    <row r="78" spans="1:9" s="18" customFormat="1" ht="87.75" customHeight="1" x14ac:dyDescent="0.2">
      <c r="A78" s="11">
        <v>29</v>
      </c>
      <c r="B78" s="36" t="s">
        <v>63</v>
      </c>
      <c r="C78" s="33">
        <v>327000</v>
      </c>
      <c r="D78" s="33">
        <v>326000</v>
      </c>
      <c r="E78" s="37">
        <f t="shared" si="3"/>
        <v>1000</v>
      </c>
      <c r="F78" s="34">
        <f>E78*100/C87</f>
        <v>7.3330449002339242E-3</v>
      </c>
      <c r="G78" s="11"/>
      <c r="H78" s="35" t="s">
        <v>13</v>
      </c>
      <c r="I78" s="45" t="s">
        <v>23</v>
      </c>
    </row>
    <row r="79" spans="1:9" s="18" customFormat="1" ht="69.75" customHeight="1" x14ac:dyDescent="0.2">
      <c r="A79" s="11">
        <v>30</v>
      </c>
      <c r="B79" s="36" t="s">
        <v>64</v>
      </c>
      <c r="C79" s="33">
        <v>359000</v>
      </c>
      <c r="D79" s="33">
        <v>356000</v>
      </c>
      <c r="E79" s="37">
        <f t="shared" si="3"/>
        <v>3000</v>
      </c>
      <c r="F79" s="34">
        <f>E79*100/C87</f>
        <v>2.1999134700701771E-2</v>
      </c>
      <c r="G79" s="11"/>
      <c r="H79" s="35" t="s">
        <v>13</v>
      </c>
      <c r="I79" s="45" t="s">
        <v>14</v>
      </c>
    </row>
    <row r="80" spans="1:9" s="18" customFormat="1" ht="90.75" customHeight="1" x14ac:dyDescent="0.2">
      <c r="A80" s="11">
        <v>31</v>
      </c>
      <c r="B80" s="36" t="s">
        <v>44</v>
      </c>
      <c r="C80" s="33">
        <v>477000</v>
      </c>
      <c r="D80" s="33">
        <v>474500</v>
      </c>
      <c r="E80" s="37">
        <f t="shared" si="3"/>
        <v>2500</v>
      </c>
      <c r="F80" s="34">
        <f>E80*100/C87</f>
        <v>1.8332612250584811E-2</v>
      </c>
      <c r="G80" s="11"/>
      <c r="H80" s="35" t="s">
        <v>13</v>
      </c>
      <c r="I80" s="45" t="s">
        <v>23</v>
      </c>
    </row>
    <row r="81" spans="1:9" s="18" customFormat="1" ht="84" customHeight="1" x14ac:dyDescent="0.2">
      <c r="A81" s="11">
        <v>32</v>
      </c>
      <c r="B81" s="36" t="s">
        <v>45</v>
      </c>
      <c r="C81" s="33">
        <v>318000</v>
      </c>
      <c r="D81" s="33">
        <v>315500</v>
      </c>
      <c r="E81" s="37">
        <f t="shared" si="3"/>
        <v>2500</v>
      </c>
      <c r="F81" s="34">
        <f>E81*100/C87</f>
        <v>1.8332612250584811E-2</v>
      </c>
      <c r="G81" s="11"/>
      <c r="H81" s="35" t="s">
        <v>13</v>
      </c>
      <c r="I81" s="45" t="s">
        <v>23</v>
      </c>
    </row>
    <row r="82" spans="1:9" s="18" customFormat="1" ht="84.75" customHeight="1" x14ac:dyDescent="0.2">
      <c r="A82" s="11">
        <v>33</v>
      </c>
      <c r="B82" s="36" t="s">
        <v>65</v>
      </c>
      <c r="C82" s="33">
        <v>378000</v>
      </c>
      <c r="D82" s="33">
        <v>364284</v>
      </c>
      <c r="E82" s="37">
        <f>C82-D82</f>
        <v>13716</v>
      </c>
      <c r="F82" s="34">
        <f>E82*100/C87</f>
        <v>0.1005800438516085</v>
      </c>
      <c r="G82" s="11"/>
      <c r="H82" s="35" t="s">
        <v>13</v>
      </c>
      <c r="I82" s="45" t="s">
        <v>23</v>
      </c>
    </row>
    <row r="83" spans="1:9" s="18" customFormat="1" ht="92.25" customHeight="1" x14ac:dyDescent="0.2">
      <c r="A83" s="11">
        <v>34</v>
      </c>
      <c r="B83" s="36" t="s">
        <v>66</v>
      </c>
      <c r="C83" s="33">
        <v>137500</v>
      </c>
      <c r="D83" s="33">
        <v>132684</v>
      </c>
      <c r="E83" s="37">
        <f t="shared" si="3"/>
        <v>4816</v>
      </c>
      <c r="F83" s="34">
        <f>E83*100/C87</f>
        <v>3.5315944239526581E-2</v>
      </c>
      <c r="G83" s="11"/>
      <c r="H83" s="35" t="s">
        <v>13</v>
      </c>
      <c r="I83" s="45" t="s">
        <v>23</v>
      </c>
    </row>
    <row r="84" spans="1:9" s="18" customFormat="1" ht="103.5" customHeight="1" x14ac:dyDescent="0.2">
      <c r="A84" s="11">
        <v>35</v>
      </c>
      <c r="B84" s="36" t="s">
        <v>67</v>
      </c>
      <c r="C84" s="33">
        <v>266800</v>
      </c>
      <c r="D84" s="33">
        <v>259000</v>
      </c>
      <c r="E84" s="37">
        <f t="shared" si="3"/>
        <v>7800</v>
      </c>
      <c r="F84" s="34">
        <f>E84*100/C87</f>
        <v>5.7197750221824606E-2</v>
      </c>
      <c r="G84" s="11"/>
      <c r="H84" s="35" t="s">
        <v>13</v>
      </c>
      <c r="I84" s="45" t="s">
        <v>14</v>
      </c>
    </row>
    <row r="85" spans="1:9" s="18" customFormat="1" ht="64.5" customHeight="1" x14ac:dyDescent="0.2">
      <c r="A85" s="11">
        <v>36</v>
      </c>
      <c r="B85" s="36" t="s">
        <v>68</v>
      </c>
      <c r="C85" s="33">
        <v>283600</v>
      </c>
      <c r="D85" s="33">
        <v>282600</v>
      </c>
      <c r="E85" s="37">
        <f t="shared" si="3"/>
        <v>1000</v>
      </c>
      <c r="F85" s="34">
        <f>E85*100/C87</f>
        <v>7.3330449002339242E-3</v>
      </c>
      <c r="G85" s="11"/>
      <c r="H85" s="35" t="s">
        <v>13</v>
      </c>
      <c r="I85" s="45" t="s">
        <v>14</v>
      </c>
    </row>
    <row r="86" spans="1:9" s="18" customFormat="1" ht="85.5" customHeight="1" x14ac:dyDescent="0.2">
      <c r="A86" s="11">
        <v>37</v>
      </c>
      <c r="B86" s="36" t="s">
        <v>69</v>
      </c>
      <c r="C86" s="33">
        <v>496000</v>
      </c>
      <c r="D86" s="33">
        <v>497000</v>
      </c>
      <c r="E86" s="37">
        <f t="shared" si="3"/>
        <v>-1000</v>
      </c>
      <c r="F86" s="34">
        <f>E86*100/C87</f>
        <v>-7.3330449002339242E-3</v>
      </c>
      <c r="G86" s="11"/>
      <c r="H86" s="35" t="s">
        <v>13</v>
      </c>
      <c r="I86" s="45" t="s">
        <v>14</v>
      </c>
    </row>
    <row r="87" spans="1:9" ht="23.25" customHeight="1" x14ac:dyDescent="0.2">
      <c r="A87" s="47" t="s">
        <v>34</v>
      </c>
      <c r="B87" s="48"/>
      <c r="C87" s="49">
        <f>SUM(C50:C86)</f>
        <v>13636900</v>
      </c>
      <c r="D87" s="49">
        <f>SUM(D50:D86)</f>
        <v>13386006</v>
      </c>
      <c r="E87" s="50">
        <f>SUM(E50:E86)</f>
        <v>250894</v>
      </c>
      <c r="F87" s="50">
        <f>SUM(F50:F86)</f>
        <v>1.8398169671992908</v>
      </c>
      <c r="G87" s="5"/>
      <c r="H87" s="51"/>
      <c r="I87" s="52"/>
    </row>
    <row r="88" spans="1:9" x14ac:dyDescent="0.2">
      <c r="A88" s="53" t="s">
        <v>70</v>
      </c>
      <c r="B88" s="53"/>
      <c r="C88" s="53"/>
      <c r="D88" s="53"/>
      <c r="E88" s="53"/>
      <c r="F88" s="53"/>
      <c r="G88" s="53"/>
      <c r="H88" s="53"/>
      <c r="I88" s="53"/>
    </row>
    <row r="89" spans="1:9" x14ac:dyDescent="0.2">
      <c r="A89" s="8"/>
      <c r="B89" s="8" t="s">
        <v>35</v>
      </c>
      <c r="C89" s="8"/>
      <c r="D89" s="9"/>
      <c r="E89" s="10"/>
      <c r="F89" s="8"/>
      <c r="G89" s="5"/>
      <c r="H89" s="8"/>
      <c r="I89" s="8"/>
    </row>
    <row r="90" spans="1:9" ht="86.25" customHeight="1" x14ac:dyDescent="0.2">
      <c r="A90" s="5">
        <v>1</v>
      </c>
      <c r="B90" s="54" t="s">
        <v>71</v>
      </c>
      <c r="C90" s="55">
        <v>8610000</v>
      </c>
      <c r="D90" s="55">
        <v>5940999</v>
      </c>
      <c r="E90" s="56">
        <f>C90-D90</f>
        <v>2669001</v>
      </c>
      <c r="F90" s="57">
        <f>E90*100/C92</f>
        <v>9.763866436805948</v>
      </c>
      <c r="G90" s="5"/>
      <c r="H90" s="51" t="s">
        <v>13</v>
      </c>
      <c r="I90" s="58" t="s">
        <v>25</v>
      </c>
    </row>
    <row r="91" spans="1:9" ht="106.5" customHeight="1" x14ac:dyDescent="0.2">
      <c r="A91" s="5">
        <v>2</v>
      </c>
      <c r="B91" s="54" t="s">
        <v>72</v>
      </c>
      <c r="C91" s="55">
        <v>2642000</v>
      </c>
      <c r="D91" s="55">
        <v>2110000</v>
      </c>
      <c r="E91" s="56">
        <f>C91-D91</f>
        <v>532000</v>
      </c>
      <c r="F91" s="57">
        <f>E91*100/C92</f>
        <v>1.9461877100760787</v>
      </c>
      <c r="G91" s="5"/>
      <c r="H91" s="51" t="s">
        <v>13</v>
      </c>
      <c r="I91" s="58" t="s">
        <v>25</v>
      </c>
    </row>
    <row r="92" spans="1:9" ht="21" customHeight="1" x14ac:dyDescent="0.2">
      <c r="A92" s="59" t="s">
        <v>73</v>
      </c>
      <c r="B92" s="60"/>
      <c r="C92" s="49">
        <f>C47+C87+C91+C90</f>
        <v>27335492.73</v>
      </c>
      <c r="D92" s="49">
        <f>D47+D87+D91+D90</f>
        <v>23883597.73</v>
      </c>
      <c r="E92" s="61">
        <f>E47+E87+E91+E90</f>
        <v>3451895</v>
      </c>
      <c r="F92" s="50">
        <f>F47+F87+F91+F90</f>
        <v>13.549871114081316</v>
      </c>
      <c r="G92" s="5"/>
      <c r="H92" s="51"/>
      <c r="I92" s="52"/>
    </row>
    <row r="93" spans="1:9" ht="21" customHeight="1" x14ac:dyDescent="0.2">
      <c r="A93" s="62"/>
      <c r="B93" s="62"/>
      <c r="C93" s="63"/>
      <c r="D93" s="63"/>
      <c r="E93" s="64"/>
      <c r="F93" s="65"/>
      <c r="G93" s="66"/>
      <c r="H93" s="67"/>
      <c r="I93" s="68"/>
    </row>
    <row r="94" spans="1:9" ht="19.899999999999999" customHeight="1" x14ac:dyDescent="0.2">
      <c r="A94" s="62"/>
      <c r="C94" s="69"/>
      <c r="D94" s="4"/>
      <c r="E94" s="69"/>
      <c r="F94" s="69"/>
      <c r="H94" s="69"/>
      <c r="I94" s="70"/>
    </row>
    <row r="95" spans="1:9" ht="19.899999999999999" customHeight="1" x14ac:dyDescent="0.2">
      <c r="A95" s="62"/>
      <c r="C95" s="69"/>
      <c r="D95" s="4"/>
      <c r="E95" s="4"/>
      <c r="F95" s="4"/>
      <c r="G95" s="4"/>
      <c r="I95" s="70"/>
    </row>
    <row r="96" spans="1:9" ht="19.899999999999999" customHeight="1" x14ac:dyDescent="0.2">
      <c r="A96" s="62"/>
      <c r="B96" s="69" t="s">
        <v>74</v>
      </c>
      <c r="C96" s="69"/>
      <c r="D96" s="4"/>
      <c r="E96" s="69"/>
      <c r="F96" s="4"/>
      <c r="G96" s="69" t="s">
        <v>75</v>
      </c>
      <c r="H96" s="69"/>
      <c r="I96" s="70"/>
    </row>
    <row r="97" spans="1:9" ht="19.899999999999999" customHeight="1" x14ac:dyDescent="0.2">
      <c r="A97" s="71"/>
      <c r="B97" s="69" t="s">
        <v>76</v>
      </c>
      <c r="C97" s="69"/>
      <c r="D97" s="4"/>
      <c r="E97" s="4"/>
      <c r="F97" s="4"/>
      <c r="G97" s="69" t="s">
        <v>77</v>
      </c>
      <c r="H97" s="69"/>
      <c r="I97" s="69"/>
    </row>
    <row r="98" spans="1:9" x14ac:dyDescent="0.2">
      <c r="A98" s="72"/>
      <c r="B98" s="69" t="s">
        <v>78</v>
      </c>
      <c r="C98" s="69"/>
      <c r="D98" s="4"/>
      <c r="E98" s="69"/>
      <c r="F98" s="69"/>
      <c r="G98" s="69" t="s">
        <v>79</v>
      </c>
      <c r="H98" s="69"/>
      <c r="I98" s="72"/>
    </row>
    <row r="99" spans="1:9" x14ac:dyDescent="0.2">
      <c r="A99" s="73"/>
      <c r="B99" s="69"/>
      <c r="C99" s="69"/>
      <c r="D99" s="4"/>
      <c r="E99" s="74"/>
      <c r="F99" s="75"/>
      <c r="G99" s="69" t="s">
        <v>80</v>
      </c>
      <c r="H99" s="75"/>
      <c r="I99" s="73"/>
    </row>
    <row r="100" spans="1:9" x14ac:dyDescent="0.2">
      <c r="A100" s="72"/>
      <c r="C100" s="69"/>
      <c r="D100" s="4"/>
      <c r="E100" s="69"/>
      <c r="F100" s="69"/>
      <c r="H100" s="69"/>
      <c r="I100" s="72"/>
    </row>
    <row r="101" spans="1:9" x14ac:dyDescent="0.2">
      <c r="A101" s="73"/>
      <c r="C101" s="69"/>
      <c r="D101" s="4"/>
      <c r="E101" s="74"/>
      <c r="F101" s="75"/>
      <c r="G101" s="75"/>
      <c r="H101" s="75"/>
      <c r="I101" s="73"/>
    </row>
    <row r="102" spans="1:9" x14ac:dyDescent="0.2">
      <c r="A102" s="73"/>
      <c r="C102" s="69"/>
      <c r="D102" s="4"/>
      <c r="E102" s="76"/>
      <c r="F102" s="76"/>
      <c r="G102" s="76"/>
      <c r="H102" s="76"/>
      <c r="I102" s="73"/>
    </row>
    <row r="103" spans="1:9" x14ac:dyDescent="0.2">
      <c r="A103" s="70"/>
      <c r="C103" s="69"/>
      <c r="D103" s="77"/>
      <c r="E103" s="77"/>
      <c r="F103" s="77"/>
      <c r="G103" s="66"/>
      <c r="H103" s="67"/>
      <c r="I103" s="68"/>
    </row>
    <row r="104" spans="1:9" x14ac:dyDescent="0.2">
      <c r="A104" s="62"/>
      <c r="C104" s="69"/>
      <c r="D104" s="63"/>
      <c r="E104" s="65"/>
      <c r="F104" s="63"/>
      <c r="G104" s="66"/>
      <c r="H104" s="70"/>
      <c r="I104" s="70"/>
    </row>
    <row r="105" spans="1:9" ht="22.15" customHeight="1" x14ac:dyDescent="0.2">
      <c r="A105" s="62"/>
      <c r="B105" s="62"/>
      <c r="C105" s="63"/>
      <c r="D105" s="63"/>
      <c r="E105" s="65"/>
      <c r="F105" s="63"/>
      <c r="G105" s="66"/>
      <c r="H105" s="70"/>
      <c r="I105" s="70"/>
    </row>
    <row r="106" spans="1:9" ht="19.899999999999999" customHeight="1" x14ac:dyDescent="0.2">
      <c r="A106" s="62"/>
      <c r="C106" s="69"/>
      <c r="D106" s="4"/>
      <c r="E106" s="4"/>
      <c r="F106" s="4"/>
      <c r="G106" s="4"/>
      <c r="I106" s="70"/>
    </row>
    <row r="107" spans="1:9" ht="19.899999999999999" customHeight="1" x14ac:dyDescent="0.2">
      <c r="A107" s="62"/>
      <c r="C107" s="69"/>
      <c r="D107" s="4"/>
      <c r="E107" s="4"/>
      <c r="F107" s="4"/>
      <c r="G107" s="4"/>
      <c r="I107" s="70"/>
    </row>
    <row r="108" spans="1:9" ht="19.899999999999999" customHeight="1" x14ac:dyDescent="0.2">
      <c r="A108" s="62"/>
      <c r="C108" s="69"/>
      <c r="D108" s="4"/>
      <c r="E108" s="4"/>
      <c r="F108" s="4"/>
      <c r="G108" s="4"/>
      <c r="I108" s="70"/>
    </row>
    <row r="109" spans="1:9" ht="19.899999999999999" customHeight="1" x14ac:dyDescent="0.2">
      <c r="A109" s="71"/>
      <c r="C109" s="69"/>
      <c r="D109" s="4"/>
      <c r="E109" s="4"/>
      <c r="F109" s="4"/>
      <c r="G109" s="4"/>
      <c r="I109" s="70"/>
    </row>
    <row r="110" spans="1:9" x14ac:dyDescent="0.2">
      <c r="A110" s="72"/>
      <c r="C110" s="69"/>
      <c r="D110" s="4"/>
      <c r="E110" s="4"/>
      <c r="F110" s="4"/>
      <c r="G110" s="4"/>
      <c r="I110" s="72"/>
    </row>
    <row r="111" spans="1:9" x14ac:dyDescent="0.2">
      <c r="A111" s="73"/>
      <c r="C111" s="69"/>
      <c r="D111" s="4"/>
      <c r="E111" s="4"/>
      <c r="F111" s="4"/>
      <c r="G111" s="4"/>
      <c r="I111" s="73"/>
    </row>
    <row r="112" spans="1:9" x14ac:dyDescent="0.2">
      <c r="A112" s="70"/>
      <c r="B112" s="78"/>
      <c r="C112" s="77"/>
      <c r="D112" s="77"/>
      <c r="E112" s="77"/>
      <c r="F112" s="77"/>
      <c r="G112" s="66"/>
      <c r="H112" s="67"/>
      <c r="I112" s="68"/>
    </row>
    <row r="113" spans="1:9" ht="21.6" customHeight="1" x14ac:dyDescent="0.2">
      <c r="A113" s="70"/>
      <c r="B113" s="79"/>
      <c r="C113" s="77"/>
      <c r="D113" s="77"/>
      <c r="E113" s="77"/>
      <c r="F113" s="77"/>
      <c r="G113" s="66"/>
      <c r="H113" s="67"/>
      <c r="I113" s="68"/>
    </row>
    <row r="114" spans="1:9" x14ac:dyDescent="0.2">
      <c r="A114" s="80"/>
      <c r="B114" s="80"/>
      <c r="C114" s="63"/>
      <c r="D114" s="63"/>
      <c r="E114" s="63"/>
      <c r="F114" s="63"/>
      <c r="G114" s="66"/>
      <c r="H114" s="67"/>
      <c r="I114" s="70"/>
    </row>
    <row r="115" spans="1:9" x14ac:dyDescent="0.2">
      <c r="A115" s="62"/>
      <c r="B115" s="62"/>
      <c r="C115" s="63"/>
      <c r="D115" s="63"/>
      <c r="E115" s="63"/>
      <c r="F115" s="63"/>
      <c r="G115" s="66"/>
      <c r="H115" s="67"/>
      <c r="I115" s="70"/>
    </row>
    <row r="116" spans="1:9" x14ac:dyDescent="0.2">
      <c r="A116" s="62"/>
      <c r="B116" s="62"/>
      <c r="C116" s="63"/>
      <c r="D116" s="63"/>
      <c r="E116" s="63"/>
      <c r="F116" s="63"/>
      <c r="G116" s="66"/>
      <c r="H116" s="67"/>
      <c r="I116" s="70"/>
    </row>
    <row r="117" spans="1:9" x14ac:dyDescent="0.2">
      <c r="A117" s="62"/>
      <c r="B117" s="62"/>
      <c r="C117" s="63"/>
      <c r="D117" s="63"/>
      <c r="E117" s="63"/>
      <c r="F117" s="63"/>
      <c r="G117" s="66"/>
      <c r="H117" s="67"/>
      <c r="I117" s="70"/>
    </row>
    <row r="118" spans="1:9" x14ac:dyDescent="0.2">
      <c r="A118" s="62"/>
      <c r="B118" s="62"/>
      <c r="C118" s="63"/>
      <c r="D118" s="63"/>
      <c r="E118" s="63"/>
      <c r="F118" s="63"/>
      <c r="G118" s="66"/>
      <c r="H118" s="67"/>
      <c r="I118" s="70"/>
    </row>
    <row r="119" spans="1:9" x14ac:dyDescent="0.2">
      <c r="C119" s="69"/>
      <c r="D119" s="4"/>
      <c r="E119" s="4"/>
      <c r="F119" s="4"/>
      <c r="G119" s="4"/>
    </row>
    <row r="120" spans="1:9" x14ac:dyDescent="0.2">
      <c r="C120" s="69"/>
      <c r="D120" s="4"/>
      <c r="E120" s="4"/>
      <c r="F120" s="4"/>
      <c r="G120" s="4"/>
    </row>
    <row r="121" spans="1:9" x14ac:dyDescent="0.2">
      <c r="C121" s="69"/>
      <c r="D121" s="4"/>
      <c r="E121" s="4"/>
      <c r="F121" s="4"/>
      <c r="G121" s="4"/>
    </row>
    <row r="122" spans="1:9" x14ac:dyDescent="0.2">
      <c r="C122" s="69"/>
      <c r="D122" s="4"/>
      <c r="E122" s="4"/>
      <c r="F122" s="4"/>
      <c r="G122" s="4"/>
    </row>
  </sheetData>
  <protectedRanges>
    <protectedRange sqref="C6" name="Range1_1"/>
    <protectedRange sqref="D6" name="Range1_1_1"/>
  </protectedRanges>
  <mergeCells count="16">
    <mergeCell ref="A88:I88"/>
    <mergeCell ref="A92:B92"/>
    <mergeCell ref="E102:H102"/>
    <mergeCell ref="A114:B114"/>
    <mergeCell ref="G1:H1"/>
    <mergeCell ref="I1:I2"/>
    <mergeCell ref="A3:I3"/>
    <mergeCell ref="A47:B47"/>
    <mergeCell ref="A48:I48"/>
    <mergeCell ref="A87:B87"/>
    <mergeCell ref="A1:A2"/>
    <mergeCell ref="B1:B2"/>
    <mergeCell ref="C1:C2"/>
    <mergeCell ref="D1:D2"/>
    <mergeCell ref="E1:E2"/>
    <mergeCell ref="F1:F2"/>
  </mergeCells>
  <dataValidations count="1">
    <dataValidation type="decimal" allowBlank="1" showInputMessage="1" showErrorMessage="1" error="กรุณาระบุเป็นตัวเลข" sqref="C14:D19 C22:D28 C30:D46">
      <formula1>0</formula1>
      <formula2>9.99999999999999E+32</formula2>
    </dataValidation>
  </dataValidations>
  <pageMargins left="0.23622047244094491" right="0.23622047244094491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3 วิธี 2569</vt:lpstr>
      <vt:lpstr>'3 วิธี 2569'!Print_Titles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dcterms:created xsi:type="dcterms:W3CDTF">2026-10-02T03:34:36Z</dcterms:created>
  <dcterms:modified xsi:type="dcterms:W3CDTF">2026-10-02T03:35:53Z</dcterms:modified>
</cp:coreProperties>
</file>